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E:\work\S-104\V2_0\"/>
    </mc:Choice>
  </mc:AlternateContent>
  <xr:revisionPtr revIDLastSave="0" documentId="13_ncr:1_{14AD7B07-D914-42CF-9C03-3B0D0736D30F}" xr6:coauthVersionLast="47" xr6:coauthVersionMax="47" xr10:uidLastSave="{00000000-0000-0000-0000-000000000000}"/>
  <bookViews>
    <workbookView xWindow="-120" yWindow="-120" windowWidth="28110" windowHeight="18240" xr2:uid="{00000000-000D-0000-FFFF-FFFF00000000}"/>
  </bookViews>
  <sheets>
    <sheet name="Information" sheetId="4" r:id="rId1"/>
    <sheet name="S-104 HDF5 Dataset Checks" sheetId="1" r:id="rId2"/>
    <sheet name="S-104 Exchange Set Checks" sheetId="5" r:id="rId3"/>
    <sheet name="S-104 Cross Checks" sheetId="6" r:id="rId4"/>
    <sheet name="S-100 Generic Checks"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5" l="1"/>
  <c r="A28" i="5"/>
  <c r="A27" i="5"/>
  <c r="A26" i="5"/>
  <c r="A25" i="5"/>
  <c r="A24" i="5"/>
  <c r="A23" i="5"/>
  <c r="A22" i="5"/>
  <c r="A21" i="5"/>
  <c r="A20" i="5"/>
  <c r="A19" i="5"/>
  <c r="A18" i="5"/>
  <c r="A17" i="5"/>
  <c r="A16" i="5"/>
  <c r="A15" i="5"/>
  <c r="A14" i="5"/>
  <c r="A13" i="5"/>
  <c r="A12" i="5"/>
  <c r="A11" i="5"/>
  <c r="A10" i="5"/>
  <c r="A9" i="5"/>
  <c r="A8" i="5"/>
  <c r="A7" i="5"/>
  <c r="A6" i="5"/>
  <c r="A5" i="5"/>
  <c r="A4" i="5"/>
  <c r="A3" i="5"/>
  <c r="A2" i="5"/>
  <c r="B62" i="1"/>
  <c r="B81" i="1"/>
  <c r="B80" i="1"/>
  <c r="B79" i="1"/>
  <c r="B75" i="1"/>
  <c r="B74" i="1"/>
  <c r="B73" i="1"/>
  <c r="B72" i="1"/>
  <c r="C73" i="1" s="1"/>
  <c r="B71" i="1"/>
  <c r="B70" i="1"/>
  <c r="B69" i="1"/>
  <c r="B68" i="1"/>
  <c r="B61" i="1"/>
  <c r="B60" i="1"/>
  <c r="B59" i="1"/>
  <c r="B58" i="1"/>
  <c r="B57" i="1"/>
  <c r="B56" i="1"/>
  <c r="B55" i="1"/>
  <c r="B54" i="1"/>
  <c r="B53" i="1"/>
  <c r="B52" i="1"/>
  <c r="B51" i="1"/>
  <c r="B50" i="1"/>
  <c r="B49" i="1"/>
  <c r="B48" i="1"/>
  <c r="B47" i="1"/>
  <c r="B46" i="1"/>
  <c r="B45" i="1"/>
  <c r="B44" i="1"/>
  <c r="C45" i="1" s="1"/>
  <c r="B43" i="1"/>
  <c r="B41" i="1"/>
  <c r="B40" i="1"/>
  <c r="B39" i="1"/>
  <c r="B42" i="1"/>
  <c r="B38" i="1"/>
  <c r="B35" i="1"/>
  <c r="B34" i="1"/>
  <c r="B33" i="1"/>
  <c r="B32" i="1"/>
  <c r="B31" i="1"/>
  <c r="B29" i="1"/>
  <c r="B30" i="1"/>
  <c r="C31" i="1" s="1"/>
  <c r="B27" i="1"/>
  <c r="C28" i="1" s="1"/>
  <c r="B28" i="1"/>
  <c r="C29" i="1" s="1"/>
  <c r="B26" i="1"/>
  <c r="B25" i="1"/>
  <c r="B9" i="1"/>
  <c r="B7" i="1"/>
  <c r="C32" i="1" l="1"/>
  <c r="C47" i="1"/>
  <c r="C51" i="1"/>
  <c r="C33" i="1"/>
  <c r="B6" i="1"/>
  <c r="B78" i="1"/>
  <c r="B77" i="1"/>
  <c r="B76" i="1"/>
  <c r="C74" i="1"/>
  <c r="B65" i="1"/>
  <c r="B4" i="1"/>
  <c r="B24" i="1"/>
  <c r="B21" i="1"/>
  <c r="B20" i="1"/>
  <c r="B19" i="1"/>
  <c r="B18" i="1"/>
  <c r="B17" i="1"/>
  <c r="B16" i="1"/>
  <c r="B15" i="1"/>
  <c r="B14" i="1"/>
  <c r="B13" i="1"/>
  <c r="B12" i="1"/>
  <c r="B11" i="1"/>
  <c r="B10" i="1"/>
  <c r="B8" i="1"/>
  <c r="B5" i="1"/>
  <c r="C79" i="1" l="1"/>
  <c r="C75" i="1"/>
  <c r="C81" i="1" l="1"/>
  <c r="C77" i="1"/>
  <c r="C76" i="1"/>
  <c r="C78" i="1"/>
  <c r="C61" i="1" l="1"/>
  <c r="C56" i="1"/>
  <c r="C59" i="1" l="1"/>
  <c r="C53" i="1" l="1"/>
  <c r="C54" i="1"/>
  <c r="C49" i="1"/>
  <c r="C15" i="1" l="1"/>
  <c r="C19" i="1" l="1"/>
  <c r="C12" i="1"/>
  <c r="C18" i="1"/>
  <c r="C16" i="1"/>
  <c r="C13" i="1"/>
  <c r="C17" i="1"/>
  <c r="C14" i="1" l="1"/>
  <c r="C11" i="1"/>
  <c r="C10" i="1"/>
</calcChain>
</file>

<file path=xl/sharedStrings.xml><?xml version="1.0" encoding="utf-8"?>
<sst xmlns="http://schemas.openxmlformats.org/spreadsheetml/2006/main" count="1078" uniqueCount="568">
  <si>
    <t>Check message</t>
  </si>
  <si>
    <t>Check solution</t>
  </si>
  <si>
    <t>Post-condition</t>
  </si>
  <si>
    <t>Comments</t>
  </si>
  <si>
    <t>No feature information group</t>
  </si>
  <si>
    <t>Add feature information group</t>
  </si>
  <si>
    <t>C</t>
  </si>
  <si>
    <t>Table 10c-5</t>
  </si>
  <si>
    <t>E</t>
  </si>
  <si>
    <t>General metadata attribute value range error</t>
  </si>
  <si>
    <t>W</t>
  </si>
  <si>
    <t>--</t>
  </si>
  <si>
    <t>IF TERMINATE=TRUE</t>
  </si>
  <si>
    <t>Invalid Root Group Termination</t>
  </si>
  <si>
    <t>No featureCode array in feature information group</t>
  </si>
  <si>
    <t>Add featureCode array to feature information group</t>
  </si>
  <si>
    <t>Table 10c-6</t>
  </si>
  <si>
    <t>Table 10c-8</t>
  </si>
  <si>
    <t>Confirm omission of instances of the specified feature type from the dataset</t>
  </si>
  <si>
    <t>Feature Code Error Termination</t>
  </si>
  <si>
    <t>Add feature information dataset in Group_F</t>
  </si>
  <si>
    <t>Phase 1 validation checks completed</t>
  </si>
  <si>
    <t>Feature Information Error termination</t>
  </si>
  <si>
    <t>No feature code information in featureCode array</t>
  </si>
  <si>
    <t>Add entry to featureCode</t>
  </si>
  <si>
    <t>Table 10c-8, row 3</t>
  </si>
  <si>
    <t>Correct structure of feature information dataset</t>
  </si>
  <si>
    <t>Table 10c-8, row 3, column "Data Space"</t>
  </si>
  <si>
    <t>Correct entry in Group_F.featureCode or in XML feature catalogue</t>
  </si>
  <si>
    <t>Table 10c-8, row 1, column "Data Space", see Values</t>
  </si>
  <si>
    <t>Table 10c-8, row 3, column "Data Space", see definition of "code"</t>
  </si>
  <si>
    <t>Correct XML feature catalogue or feature information dataset</t>
  </si>
  <si>
    <t>Prerequisite check(s)</t>
  </si>
  <si>
    <t>Feature defined in XML feature catalogue but not used in HDF5 dataset</t>
  </si>
  <si>
    <t>Add to Group_F.featureCode or confirm omission from dataset</t>
  </si>
  <si>
    <t>Add attribute to feature information dataset</t>
  </si>
  <si>
    <t>Feature type is not defined in XML feature catalogue</t>
  </si>
  <si>
    <t>Gateway for processing further checks</t>
  </si>
  <si>
    <t>Phase 1: Validate Root Group + Feature Information Group + Feature Information Datasets</t>
  </si>
  <si>
    <t>Phase 2: Validate Feature Container Groups</t>
  </si>
  <si>
    <t>Root group structural error, must be corrected before further checks can be processed</t>
  </si>
  <si>
    <t>The context for Phase 1 checks is the root group of the HDF5 file</t>
  </si>
  <si>
    <t>Initialization:
TERMINATE=FALSE</t>
  </si>
  <si>
    <t>Initialization
TERMINATE=FALSE
FTYPE=name of feature container group</t>
  </si>
  <si>
    <t>Delete attribute or enter value</t>
  </si>
  <si>
    <t>N/A</t>
  </si>
  <si>
    <t>Add attribute or correct value</t>
  </si>
  <si>
    <t>Table 10c-9</t>
  </si>
  <si>
    <t>The number of feature instance groups in &lt;FTYPE&gt; does not match the value of attribute numInstances</t>
  </si>
  <si>
    <t>Correct attribute numInstances or the the number of feature instance groups in &lt;FTYPE&gt;</t>
  </si>
  <si>
    <t>Table 10c-10</t>
  </si>
  <si>
    <t>Sequencing rule scanDirection contents do not match axis names</t>
  </si>
  <si>
    <t>Correct the value of sequencingRule.scanDirection</t>
  </si>
  <si>
    <t>IF there are no groups named &lt;FTYPE&gt;.N</t>
  </si>
  <si>
    <t>No instance groups in &lt;FTYPE&gt;</t>
  </si>
  <si>
    <t>Add instance groups</t>
  </si>
  <si>
    <t>IF there are attributes, datasets, or groups other than those allowed in the product specification</t>
  </si>
  <si>
    <t>Extra element in Feature container &lt;FTYPE&gt;</t>
  </si>
  <si>
    <t>Remove or rename extra attribute, dataset, or group, or confirm its permissibility</t>
  </si>
  <si>
    <t>Extra element in root group</t>
  </si>
  <si>
    <t>Phase 2 validation checks completed</t>
  </si>
  <si>
    <t>Phase 3: Validate Feature Instance Groups</t>
  </si>
  <si>
    <t>Bounding box attribute(s) missing in &lt;FINST&gt;</t>
  </si>
  <si>
    <t>Error in bounding box coordinates in &lt;FINST&gt;</t>
  </si>
  <si>
    <t>Add missing bounding box attribute(s)</t>
  </si>
  <si>
    <t>Correct error in bounding box attributes</t>
  </si>
  <si>
    <t>Correct values of dateTimeOfFirstRecord and dateTimeOfLastRecord</t>
  </si>
  <si>
    <t>Value of gridSpacingLongitudinal or gridSpacingLatitudinal in &lt;FINST&gt; too high</t>
  </si>
  <si>
    <t>Correct value of attribute</t>
  </si>
  <si>
    <t>Generic sanity check. "grid" should be at least 2X2 cells</t>
  </si>
  <si>
    <t>Extra element in Feature instance &lt;FINST&gt;</t>
  </si>
  <si>
    <t>Correct numGRP or values groups</t>
  </si>
  <si>
    <t>Count of values groups does not match attribute numGRP in &lt;FINST&gt;</t>
  </si>
  <si>
    <t>Uncertainty dataset in &lt;FINST&gt; does not match feature information in Group_F</t>
  </si>
  <si>
    <t>Correct uncertainty dataset</t>
  </si>
  <si>
    <t>Table 10c-11</t>
  </si>
  <si>
    <t>Clause 10c-9.7.1</t>
  </si>
  <si>
    <t>&lt;FINST&gt; group structural error, must be corrected before further checks can be processed</t>
  </si>
  <si>
    <t>Phase 3 validation checks completed</t>
  </si>
  <si>
    <t>No data value groups in &lt;FINST&gt;</t>
  </si>
  <si>
    <t>Add value group(s)</t>
  </si>
  <si>
    <t>Correct &lt;FINST&gt; group structure before proceeding to next phase</t>
  </si>
  <si>
    <t>Correct error before  proceeding to next phase</t>
  </si>
  <si>
    <t>Correct root group structure before proceeding to next phase</t>
  </si>
  <si>
    <t>Phase 4: Validate position information</t>
  </si>
  <si>
    <t>Phase 5: Validate values datasets</t>
  </si>
  <si>
    <t>Table 10c-18</t>
  </si>
  <si>
    <t>&lt;FINST&gt;/&lt;FDG&gt; does not have a values dataset</t>
  </si>
  <si>
    <t>Add values dataset</t>
  </si>
  <si>
    <t>Correct values dataset</t>
  </si>
  <si>
    <t>Table 10c-17</t>
  </si>
  <si>
    <t>&lt;FINST&gt;/&lt;FDG&gt;: Dimensions of values dataset do not match grid dimensions</t>
  </si>
  <si>
    <t>Matching is case-sensitive.
There must be no extra components in the values dataset member compound type nor any attributes in &lt;FIDS&gt; which do not have a corresponding component in the values dataset member records.</t>
  </si>
  <si>
    <t>&lt;FINST&gt;/&lt;FDG&gt;: Type of values dataset members do not correspond to feature information dataset</t>
  </si>
  <si>
    <t>&lt;FINST&gt;/&lt;FDG&gt;: Names of values dataset members do not correspond to attributes specified in feature information dataset</t>
  </si>
  <si>
    <t>&lt;FINST&gt;/&lt;FDG&gt;: surface current speed out of range</t>
  </si>
  <si>
    <t>Correct value in values dataset or range encoded in minCurrentSpeed and maxCurrentSpeed</t>
  </si>
  <si>
    <t>Correct value in values dataset</t>
  </si>
  <si>
    <t>&lt;FINST&gt;/&lt;FDG&gt;: surface current speed out of range compared to feature information dataset</t>
  </si>
  <si>
    <t>&lt;FINST&gt;/&lt;FDG&gt;: surface current direction out of range compared to feature information dataset</t>
  </si>
  <si>
    <t>Table 10.3;
Table 12.2</t>
  </si>
  <si>
    <t>Table 10.3</t>
  </si>
  <si>
    <t>Correct feature information dataset</t>
  </si>
  <si>
    <t>Clause 10.2.2</t>
  </si>
  <si>
    <t>Clause 10.2.2;
Annex A</t>
  </si>
  <si>
    <t>Clause 10.2.2
Annex A</t>
  </si>
  <si>
    <t>Feature information dataset component type error for &lt;FX&gt;</t>
  </si>
  <si>
    <t>Error in feature information dataset for &lt;FX&gt;</t>
  </si>
  <si>
    <t>FOR EACH &lt;FX&gt;
FOR EACH attribute in &lt;FIDS&gt;, IF the values do not match the values specified in the product specification</t>
  </si>
  <si>
    <t>FOR EACH &lt;FIDS&gt;, IF the compound type of the members is different from S-100 Table 10c-8</t>
  </si>
  <si>
    <t>Feature information dataset for &lt;FX&gt; missing</t>
  </si>
  <si>
    <t>FOR EACH &lt;FX&gt;, IF the root group does not contain a group member of the same name &lt;FX&gt;</t>
  </si>
  <si>
    <t>No feature instances for &lt;FX&gt;</t>
  </si>
  <si>
    <t>Clause 1.5, Spatial extent</t>
  </si>
  <si>
    <t>N/S</t>
  </si>
  <si>
    <t>Check condition description</t>
  </si>
  <si>
    <t>IF CHECK_FAILED SET TERMINATE=TRUE</t>
  </si>
  <si>
    <t>IF CHECK_SUCCESS SET
context.DIM=dimension</t>
  </si>
  <si>
    <t>Context test (IF ...) or  initialization (SET ...)</t>
  </si>
  <si>
    <t>Annex A</t>
  </si>
  <si>
    <t>Clause 10.2.4</t>
  </si>
  <si>
    <t>Table 10c-12</t>
  </si>
  <si>
    <t>Logical Consistency / Domain Consistency</t>
  </si>
  <si>
    <t>Aggregation Measures</t>
  </si>
  <si>
    <t>IF there are attributes, datasets, or groups within &lt;FDG&gt; other than those allowed in the product specification</t>
  </si>
  <si>
    <t>Extra element in Feature data group &lt;FINST&gt;/&lt;FDG&gt;</t>
  </si>
  <si>
    <t>Attribute epoch present but empty or blank.</t>
  </si>
  <si>
    <r>
      <t xml:space="preserve">SET FX = feature code = </t>
    </r>
    <r>
      <rPr>
        <b/>
        <sz val="9"/>
        <rFont val="Arial"/>
        <family val="2"/>
      </rPr>
      <t>Group_F.featureCode</t>
    </r>
    <r>
      <rPr>
        <sz val="9"/>
        <rFont val="Arial"/>
        <family val="2"/>
      </rPr>
      <t xml:space="preserve"> [1..F]
SET FIDS = feature info dataset corresponding to FX</t>
    </r>
  </si>
  <si>
    <t>Bounding box and numbers of grid points along axes do not agree with gridSpacingLongitudinal or gridSpacingLatitudinal in &lt;FINST&gt;</t>
  </si>
  <si>
    <t>Confirm or correct values of spacing, bounds, and numbers of grid points along grid axes</t>
  </si>
  <si>
    <t>This check assumes that the grid covers its whole bounding box and is aligned with the coordinate axes.</t>
  </si>
  <si>
    <t>Grid origin does not coincide with bounding box in &lt;FINST&gt;</t>
  </si>
  <si>
    <t>Confirm or correct values of bounding box and grid origin</t>
  </si>
  <si>
    <t>This check assumes that the grid origin coincides with the lower left corner of the bounding box.</t>
  </si>
  <si>
    <t>Missing attribute startSequence, or invalid content for startSequence in &lt;FINST&gt;</t>
  </si>
  <si>
    <t>Values in startSequence in &lt;FINST&gt; are incompatible with the scan direction in sequencingRule for &lt;FTYPE&gt;</t>
  </si>
  <si>
    <t>Correct the values in startSequence</t>
  </si>
  <si>
    <t>Table 10c-10
Table 10c-12</t>
  </si>
  <si>
    <t>Table 10c-12
Table 10c-18</t>
  </si>
  <si>
    <t>Check for mutual consistency</t>
  </si>
  <si>
    <t>Correct value of timePoint for &lt;FINST&gt;/&lt;FDG&gt;</t>
  </si>
  <si>
    <t>timePoint attribute for &lt;FINST&gt;/&lt;FDG&gt; out of the time range specified by dateTimeOfFirstRecord and dateTimeOfLastRecord attributes for &lt;FINST&gt;</t>
  </si>
  <si>
    <t>Inconsistent DateTimes of first/last records in &lt;FINST&gt;</t>
  </si>
  <si>
    <r>
      <t xml:space="preserve">IF the root group does not have exactly one group member named </t>
    </r>
    <r>
      <rPr>
        <b/>
        <sz val="9"/>
        <rFont val="Arial"/>
        <family val="2"/>
      </rPr>
      <t>Group_F</t>
    </r>
  </si>
  <si>
    <r>
      <t xml:space="preserve">If attribute </t>
    </r>
    <r>
      <rPr>
        <b/>
        <sz val="9"/>
        <rFont val="Arial"/>
        <family val="2"/>
      </rPr>
      <t>epoch</t>
    </r>
    <r>
      <rPr>
        <sz val="9"/>
        <rFont val="Arial"/>
        <family val="2"/>
      </rPr>
      <t xml:space="preserve"> is present and has no value (NULL or empty / blank string)</t>
    </r>
  </si>
  <si>
    <r>
      <t xml:space="preserve">IF </t>
    </r>
    <r>
      <rPr>
        <b/>
        <sz val="9"/>
        <rFont val="Arial"/>
        <family val="2"/>
      </rPr>
      <t>Group_F</t>
    </r>
    <r>
      <rPr>
        <sz val="9"/>
        <rFont val="Arial"/>
        <family val="2"/>
      </rPr>
      <t xml:space="preserve"> does not contain a 1-dimensional array named "</t>
    </r>
    <r>
      <rPr>
        <b/>
        <sz val="9"/>
        <rFont val="Arial"/>
        <family val="2"/>
      </rPr>
      <t>featureCode"</t>
    </r>
  </si>
  <si>
    <r>
      <t xml:space="preserve">IF </t>
    </r>
    <r>
      <rPr>
        <b/>
        <sz val="9"/>
        <rFont val="Arial"/>
        <family val="2"/>
      </rPr>
      <t>Group_F.featureCode</t>
    </r>
    <r>
      <rPr>
        <sz val="9"/>
        <rFont val="Arial"/>
        <family val="2"/>
      </rPr>
      <t xml:space="preserve"> contains no entries</t>
    </r>
  </si>
  <si>
    <r>
      <t xml:space="preserve">SET FX = feature code = </t>
    </r>
    <r>
      <rPr>
        <b/>
        <sz val="9"/>
        <rFont val="Arial"/>
        <family val="2"/>
      </rPr>
      <t>Group_F.featureCode</t>
    </r>
    <r>
      <rPr>
        <sz val="9"/>
        <rFont val="Arial"/>
        <family val="2"/>
      </rPr>
      <t xml:space="preserve"> [1..F]</t>
    </r>
  </si>
  <si>
    <r>
      <t xml:space="preserve">FOR EACH &lt;FX&gt;, IF </t>
    </r>
    <r>
      <rPr>
        <b/>
        <sz val="9"/>
        <rFont val="Arial"/>
        <family val="2"/>
      </rPr>
      <t>Group_F</t>
    </r>
    <r>
      <rPr>
        <sz val="9"/>
        <rFont val="Arial"/>
        <family val="2"/>
      </rPr>
      <t xml:space="preserve"> does not contain a feature information dataset of the same name</t>
    </r>
  </si>
  <si>
    <r>
      <t xml:space="preserve">SET FX = feature code = </t>
    </r>
    <r>
      <rPr>
        <b/>
        <sz val="9"/>
        <rFont val="Arial"/>
        <family val="2"/>
      </rPr>
      <t>Group_F.featureCode</t>
    </r>
    <r>
      <rPr>
        <sz val="9"/>
        <rFont val="Arial"/>
        <family val="2"/>
      </rPr>
      <t xml:space="preserve"> [1..F]
FIDS = feature info dataset corresponding to FX</t>
    </r>
  </si>
  <si>
    <r>
      <t xml:space="preserve">FOR EACH feature code in </t>
    </r>
    <r>
      <rPr>
        <b/>
        <sz val="9"/>
        <rFont val="Arial"/>
        <family val="2"/>
      </rPr>
      <t>Group_F.featureCode</t>
    </r>
    <r>
      <rPr>
        <sz val="9"/>
        <rFont val="Arial"/>
        <family val="2"/>
      </rPr>
      <t xml:space="preserve">, IF the XML feature catalogue does not contain a feature type with the identical </t>
    </r>
    <r>
      <rPr>
        <b/>
        <i/>
        <sz val="9"/>
        <rFont val="Arial"/>
        <family val="2"/>
      </rPr>
      <t>code</t>
    </r>
  </si>
  <si>
    <r>
      <t xml:space="preserve">FOR EACH feature information dataset FX
  FOR EACH member of FX
    IF the value of the component </t>
    </r>
    <r>
      <rPr>
        <b/>
        <i/>
        <sz val="9"/>
        <rFont val="Arial"/>
        <family val="2"/>
      </rPr>
      <t>code</t>
    </r>
    <r>
      <rPr>
        <sz val="9"/>
        <rFont val="Arial"/>
        <family val="2"/>
      </rPr>
      <t xml:space="preserve"> is not found in the attributes of the FX feature type in the XML feature catalogue</t>
    </r>
  </si>
  <si>
    <r>
      <t>Attribute &lt;</t>
    </r>
    <r>
      <rPr>
        <b/>
        <i/>
        <sz val="9"/>
        <rFont val="Arial"/>
        <family val="2"/>
      </rPr>
      <t>code</t>
    </r>
    <r>
      <rPr>
        <sz val="9"/>
        <rFont val="Arial"/>
        <family val="2"/>
      </rPr>
      <t>&gt; not defined in XML feature catalogue for feature FX</t>
    </r>
  </si>
  <si>
    <r>
      <t xml:space="preserve">FOR EACH feature type in the XML feature catalogue, IF the feature code is not in the array </t>
    </r>
    <r>
      <rPr>
        <b/>
        <sz val="9"/>
        <rFont val="Arial"/>
        <family val="2"/>
      </rPr>
      <t>Group_F.featureCode</t>
    </r>
  </si>
  <si>
    <r>
      <t xml:space="preserve">IF the number of groups named &lt;FTYPE&gt;.N is not equal to the value of attribute </t>
    </r>
    <r>
      <rPr>
        <b/>
        <sz val="9"/>
        <rFont val="Arial"/>
        <family val="2"/>
      </rPr>
      <t>numInstances</t>
    </r>
  </si>
  <si>
    <r>
      <t xml:space="preserve">IF attribute </t>
    </r>
    <r>
      <rPr>
        <b/>
        <sz val="9"/>
        <rFont val="Arial"/>
        <family val="2"/>
      </rPr>
      <t>sequencingRule.scanDirection</t>
    </r>
    <r>
      <rPr>
        <sz val="9"/>
        <rFont val="Arial"/>
        <family val="2"/>
      </rPr>
      <t xml:space="preserve"> does not name all the axes in </t>
    </r>
    <r>
      <rPr>
        <b/>
        <sz val="9"/>
        <rFont val="Arial"/>
        <family val="2"/>
      </rPr>
      <t>axisNames</t>
    </r>
    <r>
      <rPr>
        <sz val="9"/>
        <rFont val="Arial"/>
        <family val="2"/>
      </rPr>
      <t xml:space="preserve"> OR contains a name which is not an entry in </t>
    </r>
    <r>
      <rPr>
        <b/>
        <sz val="9"/>
        <rFont val="Arial"/>
        <family val="2"/>
      </rPr>
      <t>axisNames</t>
    </r>
  </si>
  <si>
    <r>
      <t xml:space="preserve">IF attribute </t>
    </r>
    <r>
      <rPr>
        <b/>
        <sz val="9"/>
        <rFont val="Arial"/>
        <family val="2"/>
      </rPr>
      <t>gridSpacingLongitudinal</t>
    </r>
    <r>
      <rPr>
        <sz val="9"/>
        <rFont val="Arial"/>
        <family val="2"/>
      </rPr>
      <t xml:space="preserve"> &gt; 0.5 * (</t>
    </r>
    <r>
      <rPr>
        <b/>
        <sz val="9"/>
        <rFont val="Arial"/>
        <family val="2"/>
      </rPr>
      <t>eastBoundLongitude</t>
    </r>
    <r>
      <rPr>
        <sz val="9"/>
        <rFont val="Arial"/>
        <family val="2"/>
      </rPr>
      <t xml:space="preserve"> - </t>
    </r>
    <r>
      <rPr>
        <b/>
        <sz val="9"/>
        <rFont val="Arial"/>
        <family val="2"/>
      </rPr>
      <t>westBoundLongitude</t>
    </r>
    <r>
      <rPr>
        <sz val="9"/>
        <rFont val="Arial"/>
        <family val="2"/>
      </rPr>
      <t xml:space="preserve">)
OR </t>
    </r>
    <r>
      <rPr>
        <b/>
        <sz val="9"/>
        <rFont val="Arial"/>
        <family val="2"/>
      </rPr>
      <t>gridSpacingLatitudinal</t>
    </r>
    <r>
      <rPr>
        <sz val="9"/>
        <rFont val="Arial"/>
        <family val="2"/>
      </rPr>
      <t xml:space="preserve"> &gt; 0.5 * (</t>
    </r>
    <r>
      <rPr>
        <b/>
        <sz val="9"/>
        <rFont val="Arial"/>
        <family val="2"/>
      </rPr>
      <t>northBoundLatitude</t>
    </r>
    <r>
      <rPr>
        <sz val="9"/>
        <rFont val="Arial"/>
        <family val="2"/>
      </rPr>
      <t xml:space="preserve"> - </t>
    </r>
    <r>
      <rPr>
        <b/>
        <sz val="9"/>
        <rFont val="Arial"/>
        <family val="2"/>
      </rPr>
      <t>southBoundLatitude</t>
    </r>
    <r>
      <rPr>
        <sz val="9"/>
        <rFont val="Arial"/>
        <family val="2"/>
      </rPr>
      <t>)</t>
    </r>
  </si>
  <si>
    <r>
      <t xml:space="preserve">IF attribute </t>
    </r>
    <r>
      <rPr>
        <b/>
        <sz val="9"/>
        <rFont val="Arial"/>
        <family val="2"/>
      </rPr>
      <t>gridSpacingLongitudinal</t>
    </r>
    <r>
      <rPr>
        <sz val="9"/>
        <rFont val="Arial"/>
        <family val="2"/>
      </rPr>
      <t xml:space="preserve"> ≠ (</t>
    </r>
    <r>
      <rPr>
        <b/>
        <sz val="9"/>
        <rFont val="Arial"/>
        <family val="2"/>
      </rPr>
      <t>eastBoundLongitude</t>
    </r>
    <r>
      <rPr>
        <sz val="9"/>
        <rFont val="Arial"/>
        <family val="2"/>
      </rPr>
      <t xml:space="preserve"> - </t>
    </r>
    <r>
      <rPr>
        <b/>
        <sz val="9"/>
        <rFont val="Arial"/>
        <family val="2"/>
      </rPr>
      <t>westBoundLongitude</t>
    </r>
    <r>
      <rPr>
        <sz val="9"/>
        <rFont val="Arial"/>
        <family val="2"/>
      </rPr>
      <t>) / (</t>
    </r>
    <r>
      <rPr>
        <b/>
        <sz val="9"/>
        <rFont val="Arial"/>
        <family val="2"/>
      </rPr>
      <t>numPointsLongitudinal</t>
    </r>
    <r>
      <rPr>
        <sz val="9"/>
        <rFont val="Arial"/>
        <family val="2"/>
      </rPr>
      <t xml:space="preserve"> - 1)
OR </t>
    </r>
    <r>
      <rPr>
        <b/>
        <sz val="9"/>
        <rFont val="Arial"/>
        <family val="2"/>
      </rPr>
      <t>gridSpacingLatitudinal</t>
    </r>
    <r>
      <rPr>
        <sz val="9"/>
        <rFont val="Arial"/>
        <family val="2"/>
      </rPr>
      <t xml:space="preserve"> ≠ (</t>
    </r>
    <r>
      <rPr>
        <b/>
        <sz val="9"/>
        <rFont val="Arial"/>
        <family val="2"/>
      </rPr>
      <t>northBoundLatitude</t>
    </r>
    <r>
      <rPr>
        <sz val="9"/>
        <rFont val="Arial"/>
        <family val="2"/>
      </rPr>
      <t xml:space="preserve"> - </t>
    </r>
    <r>
      <rPr>
        <b/>
        <sz val="9"/>
        <rFont val="Arial"/>
        <family val="2"/>
      </rPr>
      <t>southBoundLatitude</t>
    </r>
    <r>
      <rPr>
        <sz val="9"/>
        <rFont val="Arial"/>
        <family val="2"/>
      </rPr>
      <t>) / (</t>
    </r>
    <r>
      <rPr>
        <b/>
        <sz val="9"/>
        <rFont val="Arial"/>
        <family val="2"/>
      </rPr>
      <t>numPointsLatitudinal</t>
    </r>
    <r>
      <rPr>
        <sz val="9"/>
        <rFont val="Arial"/>
        <family val="2"/>
      </rPr>
      <t xml:space="preserve"> - 1)</t>
    </r>
  </si>
  <si>
    <r>
      <t>IF (</t>
    </r>
    <r>
      <rPr>
        <b/>
        <sz val="9"/>
        <rFont val="Arial"/>
        <family val="2"/>
      </rPr>
      <t>westBoundLongitude</t>
    </r>
    <r>
      <rPr>
        <sz val="9"/>
        <rFont val="Arial"/>
        <family val="2"/>
      </rPr>
      <t xml:space="preserve"> ≠ </t>
    </r>
    <r>
      <rPr>
        <b/>
        <sz val="9"/>
        <rFont val="Arial"/>
        <family val="2"/>
      </rPr>
      <t>gridOriginLongitude</t>
    </r>
    <r>
      <rPr>
        <sz val="9"/>
        <rFont val="Arial"/>
        <family val="2"/>
      </rPr>
      <t>) OR (</t>
    </r>
    <r>
      <rPr>
        <b/>
        <sz val="9"/>
        <rFont val="Arial"/>
        <family val="2"/>
      </rPr>
      <t>southBoundLatitude</t>
    </r>
    <r>
      <rPr>
        <sz val="9"/>
        <rFont val="Arial"/>
        <family val="2"/>
      </rPr>
      <t xml:space="preserve"> ≠ </t>
    </r>
    <r>
      <rPr>
        <b/>
        <sz val="9"/>
        <rFont val="Arial"/>
        <family val="2"/>
      </rPr>
      <t>gridOriginLatitude</t>
    </r>
    <r>
      <rPr>
        <sz val="9"/>
        <rFont val="Arial"/>
        <family val="2"/>
      </rPr>
      <t>)</t>
    </r>
  </si>
  <si>
    <r>
      <t xml:space="preserve">IF attribute </t>
    </r>
    <r>
      <rPr>
        <b/>
        <sz val="9"/>
        <rFont val="Arial"/>
        <family val="2"/>
      </rPr>
      <t>startSequence</t>
    </r>
    <r>
      <rPr>
        <sz val="9"/>
        <rFont val="Arial"/>
        <family val="2"/>
      </rPr>
      <t xml:space="preserve"> is not present OR does not consist of the same number of comma-separated integer values as the </t>
    </r>
    <r>
      <rPr>
        <b/>
        <sz val="9"/>
        <rFont val="Arial"/>
        <family val="2"/>
      </rPr>
      <t>axisNames</t>
    </r>
    <r>
      <rPr>
        <sz val="9"/>
        <rFont val="Arial"/>
        <family val="2"/>
      </rPr>
      <t xml:space="preserve"> dataset in the owner &lt;FTYPE&gt;</t>
    </r>
  </si>
  <si>
    <r>
      <t xml:space="preserve">IF the values of </t>
    </r>
    <r>
      <rPr>
        <b/>
        <sz val="9"/>
        <rFont val="Arial"/>
        <family val="2"/>
      </rPr>
      <t>startSequence</t>
    </r>
    <r>
      <rPr>
        <sz val="9"/>
        <rFont val="Arial"/>
        <family val="2"/>
      </rPr>
      <t xml:space="preserve"> components are not compatible with the signs in </t>
    </r>
    <r>
      <rPr>
        <b/>
        <sz val="9"/>
        <rFont val="Arial"/>
        <family val="2"/>
      </rPr>
      <t>sequencingRule.scanDirection</t>
    </r>
    <r>
      <rPr>
        <sz val="9"/>
        <rFont val="Arial"/>
        <family val="2"/>
      </rPr>
      <t xml:space="preserve"> in the owner &lt;FTYPE&gt; group</t>
    </r>
  </si>
  <si>
    <t>If there are no groups containing value datasets in &lt;FINST&gt;</t>
  </si>
  <si>
    <t>Groups containing value datasets are named "Group_nnn" where nnn is any digit from 0 to 9. the nnn suffix must be exactly 3 digits (S-100 Table 10c-2).
This check need only verify the presence of the group(s); the presence of value datasets in the group(s) is verified by a check in Part 5.
Instance Structure Error Termination</t>
  </si>
  <si>
    <r>
      <t xml:space="preserve">IF the number of values groups </t>
    </r>
    <r>
      <rPr>
        <b/>
        <sz val="9"/>
        <rFont val="Arial"/>
        <family val="2"/>
      </rPr>
      <t>Group_NNN</t>
    </r>
    <r>
      <rPr>
        <sz val="9"/>
        <rFont val="Arial"/>
        <family val="2"/>
      </rPr>
      <t xml:space="preserve"> in &lt;FINST&gt; does not match the value of attribute </t>
    </r>
    <r>
      <rPr>
        <b/>
        <sz val="9"/>
        <rFont val="Arial"/>
        <family val="2"/>
      </rPr>
      <t>numGRP</t>
    </r>
  </si>
  <si>
    <r>
      <t xml:space="preserve">IF there is no </t>
    </r>
    <r>
      <rPr>
        <b/>
        <sz val="9"/>
        <rFont val="Arial"/>
        <family val="2"/>
      </rPr>
      <t>uncertainty</t>
    </r>
    <r>
      <rPr>
        <sz val="9"/>
        <rFont val="Arial"/>
        <family val="2"/>
      </rPr>
      <t xml:space="preserve"> dataset</t>
    </r>
  </si>
  <si>
    <r>
      <t xml:space="preserve">If the attribute codes in the </t>
    </r>
    <r>
      <rPr>
        <b/>
        <sz val="9"/>
        <rFont val="Arial"/>
        <family val="2"/>
      </rPr>
      <t>uncertainty</t>
    </r>
    <r>
      <rPr>
        <sz val="9"/>
        <rFont val="Arial"/>
        <family val="2"/>
      </rPr>
      <t xml:space="preserve"> dataset do not match attribute codes in &lt;FIDS&gt;</t>
    </r>
  </si>
  <si>
    <r>
      <t xml:space="preserve">IF the date-time encoded in </t>
    </r>
    <r>
      <rPr>
        <b/>
        <sz val="9"/>
        <rFont val="Arial"/>
        <family val="2"/>
      </rPr>
      <t>timePoint</t>
    </r>
    <r>
      <rPr>
        <sz val="9"/>
        <rFont val="Arial"/>
        <family val="2"/>
      </rPr>
      <t xml:space="preserve"> is not in the time interval [dateTimeOfFirstRecord, dateTimeOfLastRecord] in the owner instance group &lt;FTYPE&gt;/&lt;FINST&gt;</t>
    </r>
  </si>
  <si>
    <r>
      <t xml:space="preserve">IF the </t>
    </r>
    <r>
      <rPr>
        <b/>
        <sz val="9"/>
        <rFont val="Arial"/>
        <family val="2"/>
      </rPr>
      <t>values</t>
    </r>
    <r>
      <rPr>
        <sz val="9"/>
        <rFont val="Arial"/>
        <family val="2"/>
      </rPr>
      <t xml:space="preserve"> dataset members ARE NOT compound values with one component for each attribute specified in &lt;FIDS&gt;</t>
    </r>
  </si>
  <si>
    <r>
      <t xml:space="preserve">IF the names of the components of </t>
    </r>
    <r>
      <rPr>
        <b/>
        <sz val="9"/>
        <rFont val="Arial"/>
        <family val="2"/>
      </rPr>
      <t>values</t>
    </r>
    <r>
      <rPr>
        <sz val="9"/>
        <rFont val="Arial"/>
        <family val="2"/>
      </rPr>
      <t xml:space="preserve"> dataset members do NOT match the attribute names in &lt;FIDS&gt; and vice versa.</t>
    </r>
  </si>
  <si>
    <r>
      <t>IF &lt;FDG&gt;/</t>
    </r>
    <r>
      <rPr>
        <b/>
        <sz val="9"/>
        <rFont val="Arial"/>
        <family val="2"/>
      </rPr>
      <t>values</t>
    </r>
    <r>
      <rPr>
        <sz val="9"/>
        <rFont val="Arial"/>
        <family val="2"/>
      </rPr>
      <t xml:space="preserve"> has HDF5 attributes other than those allowed in the product specification</t>
    </r>
  </si>
  <si>
    <t>Extra attributes for &lt;FINST&gt;/&lt;FDG&gt; values group</t>
  </si>
  <si>
    <t>DQ Measure / Theme (see S-97 Part C)</t>
  </si>
  <si>
    <t>Check ID</t>
  </si>
  <si>
    <t>Classification</t>
  </si>
  <si>
    <t>S-100 reference</t>
  </si>
  <si>
    <t>Domain Consistency</t>
  </si>
  <si>
    <t>Metadata Consistency</t>
  </si>
  <si>
    <t>Format Consistency</t>
  </si>
  <si>
    <t>Conceptual Consistency</t>
  </si>
  <si>
    <t>Geometric Consistency</t>
  </si>
  <si>
    <t>Generic Check S_5_001</t>
  </si>
  <si>
    <t>Generic Check S_5_003</t>
  </si>
  <si>
    <t>?</t>
  </si>
  <si>
    <t>Correct value</t>
  </si>
  <si>
    <r>
      <t xml:space="preserve">IF the </t>
    </r>
    <r>
      <rPr>
        <b/>
        <sz val="9"/>
        <color rgb="FFFF0000"/>
        <rFont val="Arial"/>
        <family val="2"/>
      </rPr>
      <t>surfaceCurrentSpeed</t>
    </r>
    <r>
      <rPr>
        <sz val="9"/>
        <color rgb="FFFF0000"/>
        <rFont val="Arial"/>
        <family val="2"/>
      </rPr>
      <t xml:space="preserve"> component of any value is outside the range [&lt;FTYPE&gt;.</t>
    </r>
    <r>
      <rPr>
        <b/>
        <sz val="9"/>
        <color rgb="FFFF0000"/>
        <rFont val="Arial"/>
        <family val="2"/>
      </rPr>
      <t>minDatasetCurrentSpeed</t>
    </r>
    <r>
      <rPr>
        <sz val="9"/>
        <color rgb="FFFF0000"/>
        <rFont val="Arial"/>
        <family val="2"/>
      </rPr>
      <t>, &lt;FTYPE&gt;.</t>
    </r>
    <r>
      <rPr>
        <b/>
        <sz val="9"/>
        <color rgb="FFFF0000"/>
        <rFont val="Arial"/>
        <family val="2"/>
      </rPr>
      <t>maxDatasetCurrentSpeed</t>
    </r>
    <r>
      <rPr>
        <sz val="9"/>
        <color rgb="FFFF0000"/>
        <rFont val="Arial"/>
        <family val="2"/>
      </rPr>
      <t>] AND ≠ -1.0</t>
    </r>
  </si>
  <si>
    <r>
      <t xml:space="preserve">IF the </t>
    </r>
    <r>
      <rPr>
        <b/>
        <sz val="9"/>
        <color rgb="FFFF0000"/>
        <rFont val="Arial"/>
        <family val="2"/>
      </rPr>
      <t>surfaceCurrentSpeed</t>
    </r>
    <r>
      <rPr>
        <sz val="9"/>
        <color rgb="FFFF0000"/>
        <rFont val="Arial"/>
        <family val="2"/>
      </rPr>
      <t xml:space="preserve"> component of any value is outside the range encoded in &lt;FIDS&gt; for the </t>
    </r>
    <r>
      <rPr>
        <b/>
        <sz val="9"/>
        <color rgb="FFFF0000"/>
        <rFont val="Arial"/>
        <family val="2"/>
      </rPr>
      <t>surfaceCurrentSpeed</t>
    </r>
    <r>
      <rPr>
        <sz val="9"/>
        <color rgb="FFFF0000"/>
        <rFont val="Arial"/>
        <family val="2"/>
      </rPr>
      <t xml:space="preserve"> attribute.</t>
    </r>
  </si>
  <si>
    <r>
      <t xml:space="preserve">IF the </t>
    </r>
    <r>
      <rPr>
        <b/>
        <sz val="9"/>
        <color rgb="FFFF0000"/>
        <rFont val="Arial"/>
        <family val="2"/>
      </rPr>
      <t>surfaceCurrentDirection</t>
    </r>
    <r>
      <rPr>
        <sz val="9"/>
        <color rgb="FFFF0000"/>
        <rFont val="Arial"/>
        <family val="2"/>
      </rPr>
      <t xml:space="preserve"> component of any value is outside the range the range encoded in &lt;FIDS&gt; for the </t>
    </r>
    <r>
      <rPr>
        <b/>
        <sz val="9"/>
        <color rgb="FFFF0000"/>
        <rFont val="Arial"/>
        <family val="2"/>
      </rPr>
      <t>surfaceCurrentDirection</t>
    </r>
    <r>
      <rPr>
        <sz val="9"/>
        <color rgb="FFFF0000"/>
        <rFont val="Arial"/>
        <family val="2"/>
      </rPr>
      <t xml:space="preserve"> attribute.</t>
    </r>
  </si>
  <si>
    <t>IF the value of any component of a values record is outside the range for the corresponding attribute in the &lt;FTYPE&gt; array and not a fill value for the attribute</t>
  </si>
  <si>
    <t>&lt;FINST&gt;/&lt;FDG&gt; data value out of range</t>
  </si>
  <si>
    <t>Feature catalogue</t>
  </si>
  <si>
    <t>S-111 specific check.Superseded by new generic formulation of check.</t>
  </si>
  <si>
    <t>Range may also be encoded in the XML feature catalogue? Superseded by new generic formulation of check.</t>
  </si>
  <si>
    <t>Any specific HDF5 dataset need not use all the features in the XML feature catalogue.</t>
  </si>
  <si>
    <t>Report ambiguities, errors, or discrepancies in this spreadsheet to Raphael.</t>
  </si>
  <si>
    <r>
      <t xml:space="preserve">If group </t>
    </r>
    <r>
      <rPr>
        <b/>
        <sz val="9"/>
        <rFont val="Arial"/>
        <family val="2"/>
      </rPr>
      <t>Positioning</t>
    </r>
    <r>
      <rPr>
        <sz val="9"/>
        <rFont val="Arial"/>
        <family val="2"/>
      </rPr>
      <t xml:space="preserve"> is present</t>
    </r>
  </si>
  <si>
    <t>Positioning group not used for regular grids</t>
  </si>
  <si>
    <t>Remove Positioning group</t>
  </si>
  <si>
    <t>S-104 reference</t>
  </si>
  <si>
    <t>This spreadsheet contains multiple sets of checks:</t>
  </si>
  <si>
    <t>Y</t>
  </si>
  <si>
    <t>N</t>
  </si>
  <si>
    <t>Mandatory General Metadata attribute missing</t>
  </si>
  <si>
    <t>All group, attribute and dataset name checks are case-sensitive.</t>
  </si>
  <si>
    <t>Attribute type error</t>
  </si>
  <si>
    <t>Replace with attribute of correct type</t>
  </si>
  <si>
    <t>FOR EACH attribute in the root group where the datatype IS NOT identical to the datatype in the Product Specification</t>
  </si>
  <si>
    <t>Type checking must include size and sign if specified in the PS.
The PS will generally specify the type in more detail than S-100.</t>
  </si>
  <si>
    <t>If any of the folowing attributes is present:
metadata, metaFeatures</t>
  </si>
  <si>
    <t>Superfluous S-100 attribute in root group</t>
  </si>
  <si>
    <t>Delete attribute</t>
  </si>
  <si>
    <t>Table 12-1</t>
  </si>
  <si>
    <t>Table 10-2</t>
  </si>
  <si>
    <t>Anticipate replacement by S-100 level check?</t>
  </si>
  <si>
    <t>If a feature attribute is mandatory for a feature type in the XML feature catalogue, the corresponding feature information dataset must also describe it.
See Generic check S_5_004</t>
  </si>
  <si>
    <r>
      <t xml:space="preserve">FOR EACH </t>
    </r>
    <r>
      <rPr>
        <b/>
        <sz val="9"/>
        <rFont val="Arial"/>
        <family val="2"/>
      </rPr>
      <t>mandatory</t>
    </r>
    <r>
      <rPr>
        <sz val="9"/>
        <rFont val="Arial"/>
        <family val="2"/>
      </rPr>
      <t xml:space="preserve"> attribute of feature type FX in the XML feature catalogue, IF the attribute code from the feature catalogue is not found in exactly one member of the feature information dataset &lt;FIDS&gt;</t>
    </r>
  </si>
  <si>
    <t>Mandatory attribute defined in the XML feature catalogue is not defined in feature information dataset &lt;FX&gt;</t>
  </si>
  <si>
    <t>The context for all checks in this phase is a feature container group named FTYPE. In S-104 the value of FTYPE=WaterLevel, the name of the S-104 feature.</t>
  </si>
  <si>
    <t>FOR EACH attribute in General Metadata (Table 12-1) with multiplicity lower bound = 1, WHERE an HDF5 attribute with the identical name does not exist in the root group</t>
  </si>
  <si>
    <t>Table 12-2</t>
  </si>
  <si>
    <t>FOR EACH attribute in the feature type group where the datatype IS NOT identical to the datatype in the Product Specification</t>
  </si>
  <si>
    <t>Feature type metadata attribute value range error</t>
  </si>
  <si>
    <t>Correct attribute value</t>
  </si>
  <si>
    <t>Add missing  attribute</t>
  </si>
  <si>
    <t>Add missing attribute</t>
  </si>
  <si>
    <t>Feature type metadata attribute type error</t>
  </si>
  <si>
    <t>Mandatory Feature type Metadata attribute missing</t>
  </si>
  <si>
    <r>
      <t xml:space="preserve">IF dataset </t>
    </r>
    <r>
      <rPr>
        <b/>
        <sz val="9"/>
        <rFont val="Arial"/>
        <family val="2"/>
      </rPr>
      <t>axisNames</t>
    </r>
    <r>
      <rPr>
        <sz val="9"/>
        <rFont val="Arial"/>
        <family val="2"/>
      </rPr>
      <t xml:space="preserve"> is not found</t>
    </r>
  </si>
  <si>
    <t>Add the axisNames dataset</t>
  </si>
  <si>
    <r>
      <t xml:space="preserve">IF dataset </t>
    </r>
    <r>
      <rPr>
        <b/>
        <sz val="9"/>
        <rFont val="Arial"/>
        <family val="2"/>
      </rPr>
      <t>axisNames</t>
    </r>
    <r>
      <rPr>
        <sz val="9"/>
        <rFont val="Arial"/>
        <family val="2"/>
      </rPr>
      <t xml:space="preserve"> does not have the correct rank and datatype, or has length ≠ DIM</t>
    </r>
  </si>
  <si>
    <t>Feature type group does not have the axisNames dataset</t>
  </si>
  <si>
    <t>Axis names dataset structure error</t>
  </si>
  <si>
    <t>Correct the axisNames dataset</t>
  </si>
  <si>
    <r>
      <t xml:space="preserve">If the contents of the </t>
    </r>
    <r>
      <rPr>
        <b/>
        <sz val="9"/>
        <rFont val="Arial"/>
        <family val="2"/>
      </rPr>
      <t>axisNames</t>
    </r>
    <r>
      <rPr>
        <sz val="9"/>
        <rFont val="Arial"/>
        <family val="2"/>
      </rPr>
      <t xml:space="preserve"> dataset do not match the axis names of the horizontal CRS named in the root group</t>
    </r>
  </si>
  <si>
    <t>Axis names dataset must correspond to standard names for horizontal CRS indicated in metadata</t>
  </si>
  <si>
    <t>Correct axis names</t>
  </si>
  <si>
    <r>
      <t xml:space="preserve">IF the value of attribute </t>
    </r>
    <r>
      <rPr>
        <b/>
        <sz val="9"/>
        <rFont val="Arial"/>
        <family val="2"/>
      </rPr>
      <t>interpolationType</t>
    </r>
    <r>
      <rPr>
        <sz val="9"/>
        <rFont val="Arial"/>
        <family val="2"/>
      </rPr>
      <t xml:space="preserve"> is not "1 (nearestneighbor)"</t>
    </r>
  </si>
  <si>
    <t>Interpolation type nearest neighbor is recommended</t>
  </si>
  <si>
    <t>Correct or confirm interpolation type</t>
  </si>
  <si>
    <t>Feature type group structural error, must be corrected before feature instance checks can be processed</t>
  </si>
  <si>
    <t>Remove or rename extra attribute, dataset, or group</t>
  </si>
  <si>
    <t>Water level adjustment in S-98 Annex C uses nearest neighbor interpolation and will override other interpolation types.</t>
  </si>
  <si>
    <t>Initialization
TERMINATE=FALSE
FTYPE=name of feature container group
FINST=name of feature instance group
FIDS=corresponding feature information dataset from Group_F</t>
  </si>
  <si>
    <t xml:space="preserve">The context for all checks in this phase is a feature instance group FINST within a feature container group named FTYPE. In S-104 the value of FTYPE=WaterLevel, the name of the S-104 feature; the value of FINST = WaterLevel.01, etc., as described in the S-104 product specification. </t>
  </si>
  <si>
    <t>Table 12-3</t>
  </si>
  <si>
    <r>
      <t xml:space="preserve">IF </t>
    </r>
    <r>
      <rPr>
        <b/>
        <sz val="9"/>
        <rFont val="Arial"/>
        <family val="2"/>
      </rPr>
      <t>numInstances</t>
    </r>
    <r>
      <rPr>
        <sz val="9"/>
        <rFont val="Arial"/>
        <family val="2"/>
      </rPr>
      <t xml:space="preserve"> (feature type group) is &gt; 1 and attributes </t>
    </r>
    <r>
      <rPr>
        <b/>
        <sz val="9"/>
        <rFont val="Arial"/>
        <family val="2"/>
      </rPr>
      <t>westBoundLongitude</t>
    </r>
    <r>
      <rPr>
        <sz val="9"/>
        <rFont val="Arial"/>
        <family val="2"/>
      </rPr>
      <t xml:space="preserve">, </t>
    </r>
    <r>
      <rPr>
        <b/>
        <sz val="9"/>
        <rFont val="Arial"/>
        <family val="2"/>
      </rPr>
      <t>eastBoundLongitude</t>
    </r>
    <r>
      <rPr>
        <sz val="9"/>
        <rFont val="Arial"/>
        <family val="2"/>
      </rPr>
      <t xml:space="preserve">, </t>
    </r>
    <r>
      <rPr>
        <b/>
        <sz val="9"/>
        <rFont val="Arial"/>
        <family val="2"/>
      </rPr>
      <t>southBoundLatitude</t>
    </r>
    <r>
      <rPr>
        <sz val="9"/>
        <rFont val="Arial"/>
        <family val="2"/>
      </rPr>
      <t xml:space="preserve">, </t>
    </r>
    <r>
      <rPr>
        <b/>
        <sz val="9"/>
        <rFont val="Arial"/>
        <family val="2"/>
      </rPr>
      <t>northBoundLatitude</t>
    </r>
    <r>
      <rPr>
        <sz val="9"/>
        <rFont val="Arial"/>
        <family val="2"/>
      </rPr>
      <t xml:space="preserve"> are not present</t>
    </r>
  </si>
  <si>
    <t>Mandatory Feature Instance Metadata attribute missing</t>
  </si>
  <si>
    <t>FOR EACH attribute in the feature instance group where the datatype IS NOT identical to the datatype in the Product Specification</t>
  </si>
  <si>
    <t>FOR EACH attribute in Table 12-3 with multiplicity lower bound = 1, WHERE an HDF5 attribute with the identical name does not exist</t>
  </si>
  <si>
    <t>Feature instance metadata attribute type error</t>
  </si>
  <si>
    <t>Feature instance metadata attribute value range error</t>
  </si>
  <si>
    <t>FOR EACH attribute of feature type metadata (Table 12-2) with multiplicity lower bound = 1, WHERE an HDF5 attribute with the identical name does not exist in the feature type group</t>
  </si>
  <si>
    <t>FOR EACH attribute in the feature type group, WHERE the value is out of the range or NOT EQUAL TO  the value specified in Table 12-2</t>
  </si>
  <si>
    <t>FOR EACH attribute in the root group, WHERE the value is out of range or NOT EQUAL TO the value specified in Table 12-1</t>
  </si>
  <si>
    <t>Only if bounding box attributes are present</t>
  </si>
  <si>
    <r>
      <t xml:space="preserve">IF the value of </t>
    </r>
    <r>
      <rPr>
        <b/>
        <sz val="9"/>
        <rFont val="Arial"/>
        <family val="2"/>
      </rPr>
      <t>dateTimeOfLastRecord</t>
    </r>
    <r>
      <rPr>
        <sz val="9"/>
        <rFont val="Arial"/>
        <family val="2"/>
      </rPr>
      <t xml:space="preserve"> does not follow </t>
    </r>
    <r>
      <rPr>
        <b/>
        <sz val="9"/>
        <rFont val="Arial"/>
        <family val="2"/>
      </rPr>
      <t>dateTimeOfFirstRecord</t>
    </r>
  </si>
  <si>
    <r>
      <t xml:space="preserve">IF </t>
    </r>
    <r>
      <rPr>
        <b/>
        <sz val="9"/>
        <rFont val="Arial"/>
        <family val="2"/>
      </rPr>
      <t>dateTimeOfFirstRecord</t>
    </r>
    <r>
      <rPr>
        <sz val="9"/>
        <rFont val="Arial"/>
        <family val="2"/>
      </rPr>
      <t xml:space="preserve"> + </t>
    </r>
    <r>
      <rPr>
        <b/>
        <sz val="9"/>
        <rFont val="Arial"/>
        <family val="2"/>
      </rPr>
      <t>timeRecordInterval</t>
    </r>
    <r>
      <rPr>
        <sz val="9"/>
        <rFont val="Arial"/>
        <family val="2"/>
      </rPr>
      <t xml:space="preserve"> * (</t>
    </r>
    <r>
      <rPr>
        <b/>
        <sz val="9"/>
        <rFont val="Arial"/>
        <family val="2"/>
      </rPr>
      <t>numberOfTimes</t>
    </r>
    <r>
      <rPr>
        <sz val="9"/>
        <rFont val="Arial"/>
        <family val="2"/>
      </rPr>
      <t xml:space="preserve"> - 1) IS NOT EQUAL TO </t>
    </r>
    <r>
      <rPr>
        <b/>
        <sz val="9"/>
        <rFont val="Arial"/>
        <family val="2"/>
      </rPr>
      <t>dateTimeOfLastRecord</t>
    </r>
  </si>
  <si>
    <t>Start and end times inconsistent with interval and number of times</t>
  </si>
  <si>
    <t>Correct start / end time, interval, and count in instance metadata</t>
  </si>
  <si>
    <t>Correct value of numGRP</t>
  </si>
  <si>
    <r>
      <t xml:space="preserve">IF attribute </t>
    </r>
    <r>
      <rPr>
        <b/>
        <sz val="9"/>
        <rFont val="Arial"/>
        <family val="2"/>
      </rPr>
      <t>numGRP</t>
    </r>
    <r>
      <rPr>
        <sz val="9"/>
        <rFont val="Arial"/>
        <family val="2"/>
      </rPr>
      <t xml:space="preserve"> IS NOT EQUAL TO </t>
    </r>
    <r>
      <rPr>
        <b/>
        <sz val="9"/>
        <rFont val="Arial"/>
        <family val="2"/>
      </rPr>
      <t>numberOfTimes</t>
    </r>
  </si>
  <si>
    <t>Attribute numGRP must be = numberOfTimes</t>
  </si>
  <si>
    <r>
      <t xml:space="preserve">IF the value of attribute </t>
    </r>
    <r>
      <rPr>
        <b/>
        <sz val="9"/>
        <rFont val="Arial"/>
        <family val="2"/>
      </rPr>
      <t>numberOfTimes</t>
    </r>
    <r>
      <rPr>
        <sz val="9"/>
        <rFont val="Arial"/>
        <family val="2"/>
      </rPr>
      <t xml:space="preserve"> is not  &gt; 1</t>
    </r>
  </si>
  <si>
    <t>Confirm or correct attribute value</t>
  </si>
  <si>
    <t>Data only for single point of time</t>
  </si>
  <si>
    <r>
      <t xml:space="preserve">IF attribute </t>
    </r>
    <r>
      <rPr>
        <b/>
        <sz val="9"/>
        <rFont val="Arial"/>
        <family val="2"/>
      </rPr>
      <t>timeRecordInterval</t>
    </r>
    <r>
      <rPr>
        <sz val="9"/>
        <rFont val="Arial"/>
        <family val="2"/>
      </rPr>
      <t xml:space="preserve"> is not present</t>
    </r>
  </si>
  <si>
    <t>Missing attribute timeRecordInterval in &lt;FINST&gt;</t>
  </si>
  <si>
    <t>Confirm non-uniformity of intervals or add attribute</t>
  </si>
  <si>
    <r>
      <t xml:space="preserve">IF attribute </t>
    </r>
    <r>
      <rPr>
        <b/>
        <sz val="9"/>
        <rFont val="Arial"/>
        <family val="2"/>
      </rPr>
      <t>timeRecordInterval</t>
    </r>
    <r>
      <rPr>
        <sz val="9"/>
        <rFont val="Arial"/>
        <family val="2"/>
      </rPr>
      <t xml:space="preserve">  value is not &gt; 0</t>
    </r>
  </si>
  <si>
    <t>Attribute timeRecordInterval value is not &gt; 0</t>
  </si>
  <si>
    <t>Consistency check on metadata attribute values</t>
  </si>
  <si>
    <t>Water level adjustment generally uses time series data</t>
  </si>
  <si>
    <r>
      <t xml:space="preserve">IF attributes </t>
    </r>
    <r>
      <rPr>
        <b/>
        <sz val="9"/>
        <rFont val="Arial"/>
        <family val="2"/>
      </rPr>
      <t>gridOriginLongitude</t>
    </r>
    <r>
      <rPr>
        <sz val="9"/>
        <rFont val="Arial"/>
        <family val="2"/>
      </rPr>
      <t xml:space="preserve"> and </t>
    </r>
    <r>
      <rPr>
        <b/>
        <sz val="9"/>
        <rFont val="Arial"/>
        <family val="2"/>
      </rPr>
      <t>gridOriginLatitude</t>
    </r>
    <r>
      <rPr>
        <sz val="9"/>
        <rFont val="Arial"/>
        <family val="2"/>
      </rPr>
      <t xml:space="preserve"> do not have values within the limits of the bounding box attributes</t>
    </r>
  </si>
  <si>
    <t>Attribute gridOriginLongitude or gridOriginLatitude in &lt;FINST&gt; has  value out of range</t>
  </si>
  <si>
    <r>
      <t xml:space="preserve">IF attributes </t>
    </r>
    <r>
      <rPr>
        <b/>
        <sz val="9"/>
        <rFont val="Arial"/>
        <family val="2"/>
      </rPr>
      <t>gridSpacingLongitudinal</t>
    </r>
    <r>
      <rPr>
        <sz val="9"/>
        <rFont val="Arial"/>
        <family val="2"/>
      </rPr>
      <t xml:space="preserve"> and </t>
    </r>
    <r>
      <rPr>
        <b/>
        <sz val="9"/>
        <rFont val="Arial"/>
        <family val="2"/>
      </rPr>
      <t>gridSpacingLatitudinal</t>
    </r>
    <r>
      <rPr>
        <sz val="9"/>
        <rFont val="Arial"/>
        <family val="2"/>
      </rPr>
      <t xml:space="preserve"> do not  have values &gt; 0</t>
    </r>
  </si>
  <si>
    <t>Attribute gridSpacingLongitudinal or gridSpacingLatitudinal in &lt;FINST&gt; has value out of range</t>
  </si>
  <si>
    <r>
      <t xml:space="preserve">IF attribute </t>
    </r>
    <r>
      <rPr>
        <b/>
        <sz val="9"/>
        <rFont val="Arial"/>
        <family val="2"/>
      </rPr>
      <t>numPointsLongitudinal</t>
    </r>
    <r>
      <rPr>
        <sz val="9"/>
        <rFont val="Arial"/>
        <family val="2"/>
      </rPr>
      <t xml:space="preserve"> or </t>
    </r>
    <r>
      <rPr>
        <b/>
        <sz val="9"/>
        <rFont val="Arial"/>
        <family val="2"/>
      </rPr>
      <t>numPointsLatitudinal</t>
    </r>
    <r>
      <rPr>
        <sz val="9"/>
        <rFont val="Arial"/>
        <family val="2"/>
      </rPr>
      <t xml:space="preserve"> is not an integer &gt; 1</t>
    </r>
  </si>
  <si>
    <t>Attribute numPointsLongitudinal or numPointsLatitudinal has invalid value in &lt;FINST&gt;</t>
  </si>
  <si>
    <t>"Within" here means entirely within or coincident with the limits</t>
  </si>
  <si>
    <t>Uncertainty dataset missing in &lt;FINST&gt;</t>
  </si>
  <si>
    <t>Add uncertainty dataset or confim that values record includes uncertainty attribute</t>
  </si>
  <si>
    <t>The context for all checks in this phase is a feature instance group FINST within a feature container group named FTYPE.  In S-104 the value of FTYPE=WaterLevel, the name of the S-104 feature; the value of FINST = WaterLevel.01, WaterLevel.02, etc., as described in the S-104 product specification</t>
  </si>
  <si>
    <t>Initialization
TERMINATE=FALSE
FTYPE=name of feature container group
FINST=name of feature instance group
FIDS=feature information dataset for feature type &lt;FTYPE&gt;, from Group_F
FDG=feature data group Group_NNN
DIM=&lt;FTYPE&gt;.dimension</t>
  </si>
  <si>
    <t>The context for all checks in this phase is a values group &lt;FTYPE&gt;/&lt;FINST&gt;/Group_NNN. In S-104 the value of FTYPE=WaterLevel, the name of the S-104 feature; the value of FINST = WaterLevel.01, WaterLevel.02, etc., as described in the S-104 product specification.</t>
  </si>
  <si>
    <t>FOR EACH attribute in Table 12-4 with multiplicity lower bound = 1, WHERE an HDF5 attribute with the identical name does not exist</t>
  </si>
  <si>
    <t>Mandatory Values group attribute missing</t>
  </si>
  <si>
    <t>FOR EACH attribute in the Values group where the datatype IS NOT identical to the datatype in the Product Specification</t>
  </si>
  <si>
    <t>Values group attribute type error</t>
  </si>
  <si>
    <t>FOR EACH attribute in the Values group, WHERE the value is out of range of the value specified in Table 12-4</t>
  </si>
  <si>
    <t>Values group attribute value range error</t>
  </si>
  <si>
    <t>Temporal Validity</t>
  </si>
  <si>
    <t>Thematic Consistency or Format Consistency</t>
  </si>
  <si>
    <t>Format Consistency or Conceptual Consistency</t>
  </si>
  <si>
    <t>Extra content may be a misnamed element.
Classify as Conceptual consistency for extra elements that appear to be undocumented feature instances, Format Consistency otherwise</t>
  </si>
  <si>
    <t>Extra content may be a misnamed element.
Classify as Conceptual consistency for extra elements that appear to be undocumented feature types, Format Consistency otherwise</t>
  </si>
  <si>
    <t xml:space="preserve">Gateway for processing further checks; </t>
  </si>
  <si>
    <t>Table 10-2;
Clause 10.2.4</t>
  </si>
  <si>
    <t>Table 12-4</t>
  </si>
  <si>
    <t>Table 10c-19</t>
  </si>
  <si>
    <t>Table 12-4; Clause 5-3</t>
  </si>
  <si>
    <t>Table 12-1; Clause 5.3</t>
  </si>
  <si>
    <t>For date, time, or date-time attributes, this includes checking that the date, time, or date-time is a valid calender date and/or clock time in UTC.</t>
  </si>
  <si>
    <t>Table 12-3; Clause 5.3</t>
  </si>
  <si>
    <t>FOR EACH attribute in the feature instance group, WHERE the value is out of range of the value specified in Table 12-3</t>
  </si>
  <si>
    <t>Table 10-12</t>
  </si>
  <si>
    <t>N
PS further restricts S-100 types</t>
  </si>
  <si>
    <r>
      <t xml:space="preserve">IF the values of attributes </t>
    </r>
    <r>
      <rPr>
        <b/>
        <sz val="9"/>
        <rFont val="Arial"/>
        <family val="2"/>
      </rPr>
      <t>westBoundLongitude</t>
    </r>
    <r>
      <rPr>
        <sz val="9"/>
        <rFont val="Arial"/>
        <family val="2"/>
      </rPr>
      <t xml:space="preserve">, </t>
    </r>
    <r>
      <rPr>
        <b/>
        <sz val="9"/>
        <rFont val="Arial"/>
        <family val="2"/>
      </rPr>
      <t>eastBoundLongitude</t>
    </r>
    <r>
      <rPr>
        <sz val="9"/>
        <rFont val="Arial"/>
        <family val="2"/>
      </rPr>
      <t xml:space="preserve">, </t>
    </r>
    <r>
      <rPr>
        <b/>
        <sz val="9"/>
        <rFont val="Arial"/>
        <family val="2"/>
      </rPr>
      <t>southBoundLatitude</t>
    </r>
    <r>
      <rPr>
        <sz val="9"/>
        <rFont val="Arial"/>
        <family val="2"/>
      </rPr>
      <t xml:space="preserve">, </t>
    </r>
    <r>
      <rPr>
        <b/>
        <sz val="9"/>
        <rFont val="Arial"/>
        <family val="2"/>
      </rPr>
      <t>northBoundLatitude</t>
    </r>
    <r>
      <rPr>
        <sz val="9"/>
        <rFont val="Arial"/>
        <family val="2"/>
      </rPr>
      <t xml:space="preserve"> are not within the appropriate ranges for the horizontal CRS used for the feature
OR (</t>
    </r>
    <r>
      <rPr>
        <b/>
        <sz val="9"/>
        <rFont val="Arial"/>
        <family val="2"/>
      </rPr>
      <t>eastBoundLongitude</t>
    </r>
    <r>
      <rPr>
        <sz val="9"/>
        <rFont val="Arial"/>
        <family val="2"/>
      </rPr>
      <t xml:space="preserve"> &lt;= </t>
    </r>
    <r>
      <rPr>
        <b/>
        <sz val="9"/>
        <rFont val="Arial"/>
        <family val="2"/>
      </rPr>
      <t xml:space="preserve">westBoundLongitude)
</t>
    </r>
    <r>
      <rPr>
        <sz val="9"/>
        <rFont val="Arial"/>
        <family val="2"/>
      </rPr>
      <t xml:space="preserve">OR </t>
    </r>
    <r>
      <rPr>
        <b/>
        <sz val="9"/>
        <rFont val="Arial"/>
        <family val="2"/>
      </rPr>
      <t>northBoundLatitude</t>
    </r>
    <r>
      <rPr>
        <sz val="9"/>
        <rFont val="Arial"/>
        <family val="2"/>
      </rPr>
      <t xml:space="preserve"> &lt;= </t>
    </r>
    <r>
      <rPr>
        <b/>
        <sz val="9"/>
        <rFont val="Arial"/>
        <family val="2"/>
      </rPr>
      <t>southBoundLatitide</t>
    </r>
  </si>
  <si>
    <t>Generic sanity check. The "appropriate ranges" depend on which horizontal CRS is used. For EPSG 4326 they would be the intervals [-180.0, +180.0] for longitude and [-90.0, +90.0] for latitude. The horizontal CRS is specified in the root group.</t>
  </si>
  <si>
    <t>For timePoint, which is a dateTime string, this includes checking that the value is a valid calendar and clock date-time and in the specified UTC format, including the zone indicator specified in clause 5.3</t>
  </si>
  <si>
    <r>
      <t>IF the V</t>
    </r>
    <r>
      <rPr>
        <b/>
        <sz val="9"/>
        <rFont val="Arial"/>
        <family val="2"/>
      </rPr>
      <t>alues</t>
    </r>
    <r>
      <rPr>
        <sz val="9"/>
        <rFont val="Arial"/>
        <family val="2"/>
      </rPr>
      <t xml:space="preserve"> dataset is not present</t>
    </r>
  </si>
  <si>
    <t>Remove or correct extra attribute, dataset, or group</t>
  </si>
  <si>
    <t>Remove or correct extra attributes</t>
  </si>
  <si>
    <r>
      <t>IF the V</t>
    </r>
    <r>
      <rPr>
        <b/>
        <sz val="9"/>
        <rFont val="Arial"/>
        <family val="2"/>
      </rPr>
      <t>alues</t>
    </r>
    <r>
      <rPr>
        <sz val="9"/>
        <rFont val="Arial"/>
        <family val="2"/>
      </rPr>
      <t xml:space="preserve"> dataset IS NOT a 2-dimensional array of size </t>
    </r>
    <r>
      <rPr>
        <b/>
        <sz val="9"/>
        <rFont val="Arial"/>
        <family val="2"/>
      </rPr>
      <t>numPointsLatitudinal</t>
    </r>
    <r>
      <rPr>
        <sz val="9"/>
        <rFont val="Arial"/>
        <family val="2"/>
      </rPr>
      <t xml:space="preserve"> X </t>
    </r>
    <r>
      <rPr>
        <b/>
        <sz val="9"/>
        <rFont val="Arial"/>
        <family val="2"/>
      </rPr>
      <t>numPointsLongitudinal</t>
    </r>
  </si>
  <si>
    <t>Table 10-2; Table 12-4</t>
  </si>
  <si>
    <t>Clause 10.2.7;
Table 10-5</t>
  </si>
  <si>
    <t>(1) Product-specific HDF5 dataset checks specifically for S-104 HDF5 datasets ("S-104 HDF5 Dataset Checks"). Since "S-100 level checks" are not yet ready at the time of writing (February 2024) the current list includes checks which will ultimately be replaced by generic S-100 checks. Checks expected to be replaced by S-100 level checks are indicated in an additional column.</t>
  </si>
  <si>
    <t>12.2.1</t>
  </si>
  <si>
    <t>Mandatory attribute of exchange catalogue missing</t>
  </si>
  <si>
    <t>Mandatory attribute of discovery metadata missing</t>
  </si>
  <si>
    <t>Prohibited attribute in discovery metadata</t>
  </si>
  <si>
    <t>Remove prohibited attribute</t>
  </si>
  <si>
    <t>At least one signature on data must be included</t>
  </si>
  <si>
    <t>Add signature in S100_SE_SIgnatureOnData element</t>
  </si>
  <si>
    <t>S100_DatasetDiscoveryMetadata block does not contain a digitalSignatureValue element with content S100_SE_SignatureOnData</t>
  </si>
  <si>
    <t>S100_DatasetDiscoveryMetadata block has one or more of attributes updateNumber, updateApplicationDate, otherLocale, and referenceID</t>
  </si>
  <si>
    <t>S100_ExchangeCatalogue block attributes attributes identifier, contact, or productSpecification are omitted or not populated</t>
  </si>
  <si>
    <t>S100_DatasetDiscoveryMetadata attribute issueTime is missing or not populated for a dataset issued less than 24 hours following its predecessor</t>
  </si>
  <si>
    <t>Issue time is mandatory for datasets issued more than 1 X daily.</t>
  </si>
  <si>
    <t>Add issue time to discovery metadata</t>
  </si>
  <si>
    <t>Temporal extent in discovery metadata and dataset do not match</t>
  </si>
  <si>
    <t>Correct values of temporal extent</t>
  </si>
  <si>
    <t>S100_DatasetDiscoveryMetadata attribute encodingFormat is NOT HDF5</t>
  </si>
  <si>
    <t>Dataset encoding format must be HDF5</t>
  </si>
  <si>
    <t>Correct value of encoding format</t>
  </si>
  <si>
    <t>S100_DatasetDiscoveryMetadata block attributes datasetID, dataCoverage, or editionNumber are omitted or not populated</t>
  </si>
  <si>
    <t>S100_DatasetDiscoveryMetadata.dataCoverage block includes one or more of optimumDisplayScale, minimumDisplayScale, maximumDisplayScale, or temporalExtent</t>
  </si>
  <si>
    <t>Prohibited attribute in discovery metadata data coverage</t>
  </si>
  <si>
    <t>Polygon in S100_DatasetDiscoveryMetadata.dataCoverage block boundingPolygon is not a GML polygon as specified in S-100 Part 17</t>
  </si>
  <si>
    <t>Correct bounding polygon in data coverage</t>
  </si>
  <si>
    <t>Wrong format for bounding polygon in data coverage</t>
  </si>
  <si>
    <t>S100_DatasetDiscoveryMetadata.dataCoverage block attribute  approximateResolution is missing or not populated</t>
  </si>
  <si>
    <t>Discovery metadata must encode approximate resolution</t>
  </si>
  <si>
    <t>Add approximate resolution</t>
  </si>
  <si>
    <t>S100_DatasetDiscoveryMetadata.dataCoverage block attribute  approximateResolution does not match the grid spacing(s) in the HDF5 dataset</t>
  </si>
  <si>
    <t>Resolution in discovery metadata does not match grid resolution</t>
  </si>
  <si>
    <t>Correct approximate resolution</t>
  </si>
  <si>
    <t>12.2.6</t>
  </si>
  <si>
    <t>S100_DatasetDiscoveryMetadata attribute temporalExtent does not match the start and end times encoded in the HDF5 dataset</t>
  </si>
  <si>
    <t>S100_DatasetDiscoveryMetadata attribute boundingBox does not match the bounding box in the HDF5 dataset root group</t>
  </si>
  <si>
    <t>Bounding box in discovery metadata does not match bounding box in dataset</t>
  </si>
  <si>
    <t>Correct bounding box</t>
  </si>
  <si>
    <t>S100_DatasetDiscoveryMetadata attribute boundingBox components are not in range [-180.0, 180.0] (longitudes) and [-90.0, 90.0] (latitudes)</t>
  </si>
  <si>
    <t>S100_DatasetDiscoveryMetadata attribute boundingBox components are not mutually consistent (west bound &lt; east bound, south bound &lt; north bound)</t>
  </si>
  <si>
    <t>Inconsistent bounding box limits</t>
  </si>
  <si>
    <t>Correct bounding box limits</t>
  </si>
  <si>
    <t>Bounding box limits out of range</t>
  </si>
  <si>
    <t>"Block" in this sheet means the XML element with the specified name. A block in the exchange catalogue generally corresponding to a class in the exchange catalogue model (see Figure 12-4).</t>
  </si>
  <si>
    <t>S100_DatasetDiscoveryMetadata.purpose = cancellation and replacedData is not populated</t>
  </si>
  <si>
    <t>Discovery metadata must populate replacedData when purpose is cancellation</t>
  </si>
  <si>
    <t>Populate replaced data attribute</t>
  </si>
  <si>
    <t>S100_DatasetDiscoveryMetadata.replacedData = true and dataReplacement is not populated</t>
  </si>
  <si>
    <t>Discovery metadata must populate dataReplacement when replacedData is TRUE</t>
  </si>
  <si>
    <t>Populate dataReplacement</t>
  </si>
  <si>
    <t>12.2.4</t>
  </si>
  <si>
    <t>S100_DatasetDiscoveryMetadata.notForNavigation = false and navigationPurpose is not populated</t>
  </si>
  <si>
    <t>Discovery metadata must populate navigationPurpose when notForNavigation is FALSE</t>
  </si>
  <si>
    <t>Populate navigationPurpose</t>
  </si>
  <si>
    <t>S100_DatasetDiscoveryMetadata resourceMaintenance is populated with a duration different from the datasetDeliveryInterval in root group metadata</t>
  </si>
  <si>
    <t>Delivery interval in discovery and embedded metadata must match</t>
  </si>
  <si>
    <t>Correct duration</t>
  </si>
  <si>
    <t>Begin and end extents in temporal extent must be consistent</t>
  </si>
  <si>
    <t>Correct temporal extent</t>
  </si>
  <si>
    <t>12.2.8</t>
  </si>
  <si>
    <t>S100_DatasetDiscoveryMetadata.temporalExtent timeExtentBegin is at or after timeExtentEnd</t>
  </si>
  <si>
    <t>S100_DatasetDiscoveryMetadata.productSpecification attribute name, version or compliancyCategory is missing or not populated</t>
  </si>
  <si>
    <t>Mandatory attribute of product specification missing</t>
  </si>
  <si>
    <t>Populate missing attribute</t>
  </si>
  <si>
    <t>12.2.10</t>
  </si>
  <si>
    <t>S100_DatasetDiscoveryMetadata.productSpecification attribute compliancyCategory value IS NOT category4</t>
  </si>
  <si>
    <t>Error in S-104 compliancy category</t>
  </si>
  <si>
    <t>Correct compliancyCategory</t>
  </si>
  <si>
    <t>S100_DatasetDiscoveryMetadata.productSpecification attribute name IS NOT the name in the Product Specification Register, in the IHO Geospatial Information (GI) Registry</t>
  </si>
  <si>
    <t>Error in product specification name</t>
  </si>
  <si>
    <t>Correct product specification name</t>
  </si>
  <si>
    <t>S100_DatasetDiscoveryMetadata.productSpecification attribute productIdentifier value IS NOT as specified in the PS</t>
  </si>
  <si>
    <t>Error in product specification identifier</t>
  </si>
  <si>
    <t>Correct product specification identifier</t>
  </si>
  <si>
    <t>S100_DatasetDiscoveryMetadata.productSpecification attribute "number" value IS NOT as specified in the PS</t>
  </si>
  <si>
    <t>Error in product specification number</t>
  </si>
  <si>
    <t>Correct product specification number</t>
  </si>
  <si>
    <t>S100_SupportFileDiscoveryMetadata has an otherDatatypeDescription attribute</t>
  </si>
  <si>
    <t>Prohibited attribute in support file discovery metadata</t>
  </si>
  <si>
    <t>12.2.13</t>
  </si>
  <si>
    <t>Prohibited support file format</t>
  </si>
  <si>
    <t>Correct support file format</t>
  </si>
  <si>
    <t>12.2.14</t>
  </si>
  <si>
    <r>
      <t xml:space="preserve">S100_SupportFileDiscoveryMetadata.resourcePurpose value IS NOT </t>
    </r>
    <r>
      <rPr>
        <i/>
        <sz val="11"/>
        <color theme="1"/>
        <rFont val="Calibri"/>
        <family val="2"/>
        <scheme val="minor"/>
      </rPr>
      <t>languagePack</t>
    </r>
    <r>
      <rPr>
        <sz val="11"/>
        <color theme="1"/>
        <rFont val="Calibri"/>
        <family val="2"/>
        <scheme val="minor"/>
      </rPr>
      <t xml:space="preserve"> or </t>
    </r>
    <r>
      <rPr>
        <i/>
        <sz val="11"/>
        <color theme="1"/>
        <rFont val="Calibri"/>
        <family val="2"/>
        <scheme val="minor"/>
      </rPr>
      <t>other</t>
    </r>
  </si>
  <si>
    <r>
      <t xml:space="preserve">S100_SupportFileDiscoveryMetadata.supportFileFormat value IS NOT </t>
    </r>
    <r>
      <rPr>
        <i/>
        <sz val="11"/>
        <color theme="1"/>
        <rFont val="Calibri"/>
        <family val="2"/>
        <scheme val="minor"/>
      </rPr>
      <t>XML</t>
    </r>
  </si>
  <si>
    <t>Prohibited support file resource purpose</t>
  </si>
  <si>
    <t>Correct support file resource purpose</t>
  </si>
  <si>
    <t>w</t>
  </si>
  <si>
    <t>12.2.17</t>
  </si>
  <si>
    <r>
      <t xml:space="preserve">12.2.18	S100_CatalogueDiscoveryMetadata.scope IS NOT </t>
    </r>
    <r>
      <rPr>
        <i/>
        <sz val="11"/>
        <color theme="1"/>
        <rFont val="Calibri"/>
        <family val="2"/>
        <scheme val="minor"/>
      </rPr>
      <t>featureCatalogue</t>
    </r>
  </si>
  <si>
    <t>S-104 does not use portrayal or interoperability catalogues</t>
  </si>
  <si>
    <t>Correct scope in catalogue discovery metadata</t>
  </si>
  <si>
    <t>12.2.19</t>
  </si>
  <si>
    <t>Y?
(depends on formulation)</t>
  </si>
  <si>
    <t>Y?</t>
  </si>
  <si>
    <t>N?</t>
  </si>
  <si>
    <t>Y
(formulated as requiring structural conformance to Part 10c)</t>
  </si>
  <si>
    <t>Y?
(formulated as requiring structural conformance to Part 10c)</t>
  </si>
  <si>
    <t>Y?
(depending on S-158 formulation)</t>
  </si>
  <si>
    <t>Extra content may be a misnamed element.
Classify errors under "Thematic Accuracy" if the superfluous elements are superfluous datasets, otherwise under "Format Consistency."</t>
  </si>
  <si>
    <t>E.g., for scans beginning at the lower left corner startSequence would be "0,0" but for scans beginning at the upper left and proceeding in the reverse direction, startSequence values would be the grid point numbers for the upper right corner.</t>
  </si>
  <si>
    <t>Table 10c-11;
Table 10c-12</t>
  </si>
  <si>
    <t>Table 10-2
Table 12-3
Table 12-4</t>
  </si>
  <si>
    <t>Clause 10.2.4;
Table 10-2</t>
  </si>
  <si>
    <t>Table 12-2; Clause 5.3</t>
  </si>
  <si>
    <t>Table 10-2;
Tables 12-1, 12-2, 12-3</t>
  </si>
  <si>
    <t>Table 10-2;
Table 12-3</t>
  </si>
  <si>
    <t>Y?
(formulated as requiring value conformance to Part 10c)</t>
  </si>
  <si>
    <t>S100_Dev0020</t>
  </si>
  <si>
    <t>XML catalogues conform to the S-100 Metadata Profile Schemes</t>
  </si>
  <si>
    <t>5.1.0</t>
  </si>
  <si>
    <t>S100_Dev0021</t>
  </si>
  <si>
    <t>S-100 Exchange set contains a conforming S-100_ExchangeCatalogue</t>
  </si>
  <si>
    <t>S100_Dev0022</t>
  </si>
  <si>
    <t>S-100 Exchange set must contain an Exchange Set Catalogue, CATALOG.XML and its digital signature CATALOG.SIGN</t>
  </si>
  <si>
    <t>S100_Dev0023</t>
  </si>
  <si>
    <t>S-100 Exchange set content is placed inside a top level S100_ROOT folder</t>
  </si>
  <si>
    <t>S100_Dev0024</t>
  </si>
  <si>
    <t>The S-100_ROOT folder must contain a product subfolder for each specific S-100 Product Specification data type included in the Exchange Set, as defined in the Product Specification Register of IHO Geospatial Information Registry</t>
  </si>
  <si>
    <t>S100_Dev0025</t>
  </si>
  <si>
    <t>S100_Dev0026</t>
  </si>
  <si>
    <t>The ISOMetadataFile, if used, must be located in the SUPPORT_FILES folder</t>
  </si>
  <si>
    <t>S100_Dev0027</t>
  </si>
  <si>
    <t>The ISOMetadataFile, if used, must have unique names</t>
  </si>
  <si>
    <t>S100_Dev0028</t>
  </si>
  <si>
    <t>The name of the XML Metadata file should not be used to describe the physical content of the file</t>
  </si>
  <si>
    <t>S100_Dev0029</t>
  </si>
  <si>
    <t>The XML Metadata file must be named MD_.XML</t>
  </si>
  <si>
    <t>S100_Dev0030</t>
  </si>
  <si>
    <t>The Exchange Set Catalogue XML document instance must be named CATALOG.XML</t>
  </si>
  <si>
    <t>S100_Dev0031</t>
  </si>
  <si>
    <t>The Exchange Set Catalogue XML (CATALOG.XML) must be located in the S100_ROOT folder with its digital signature (CATALOG.SIGN) file</t>
  </si>
  <si>
    <t>S100_Dev0032</t>
  </si>
  <si>
    <t>All other digital signature, other than CATALOG:SIGN must be included within their corresponding resource metadata records in the CATALOG.XML</t>
  </si>
  <si>
    <t>S100_Dev0033</t>
  </si>
  <si>
    <t>All resources within an S-100 Exchange Set must be digitally signed and their signatures included in the Exchange Set Catalogue. Or The S-100_DatasetDiscoveryMetadata attribute digitalSignatureValue is mandatory</t>
  </si>
  <si>
    <t>4.2 &amp; 4.5</t>
  </si>
  <si>
    <t>S100_Dev0034</t>
  </si>
  <si>
    <t>The format of supporting resources is valid as defined by the S100_SupportFileFormat enumeration in the Exchange Catalogue Schema</t>
  </si>
  <si>
    <t>S100_Dev0035</t>
  </si>
  <si>
    <t>Datasets hold a reference to an External Resource as an attribute value</t>
  </si>
  <si>
    <t>S100_Dev0036</t>
  </si>
  <si>
    <t>External resources that are physical files are located within &lt;S-100 Product/SUPPORT_FILES subdirectory in the Exchange Catalogue file structure</t>
  </si>
  <si>
    <t>S100_Dev0037</t>
  </si>
  <si>
    <t>All content relating to external resources must be consistent with the dataset content to form a valid S-100 Exchange Set</t>
  </si>
  <si>
    <t>S100_Dev0038</t>
  </si>
  <si>
    <t>S100_Dev0039</t>
  </si>
  <si>
    <t>Datasets references to external resource with a URI primitive type, must use S-100 URI form and be uniquely resolvable without requiring supplementary information within the Exchange Catalogue metadata entries</t>
  </si>
  <si>
    <t>S100_Dev0040</t>
  </si>
  <si>
    <t>All base dataset filenames must be unique</t>
  </si>
  <si>
    <t>S100_Dev0041</t>
  </si>
  <si>
    <t>All datasets shall follow the naming convention XXXYYYYØØØØØØØØØ.EXT, where XXX = product code, YYYY = producer code according to the Producer Code Register, ØØØØ is an arbitrary length unique code in alphanumeric characters including any differentiating characters as required, EXT is the file encoding specific file extension</t>
  </si>
  <si>
    <t>S100_Dev0042</t>
  </si>
  <si>
    <t>The ØØØØ unique code of an arbitrary length unique code must be unique for the data producer and shall not be reused</t>
  </si>
  <si>
    <t>S100_Dev0043</t>
  </si>
  <si>
    <t>The content in the latest revision of supporting resources is specific to the unique code used.</t>
  </si>
  <si>
    <t>S100_Dev0044</t>
  </si>
  <si>
    <t>A supporting resource must not be shared across product specifications</t>
  </si>
  <si>
    <t>S100_Dev0045</t>
  </si>
  <si>
    <t>A dataset update number must be increased by one for subsequent update, until a New Edition is released</t>
  </si>
  <si>
    <t>4.4.1</t>
  </si>
  <si>
    <t>S100_Dev0046</t>
  </si>
  <si>
    <t>A re-issue of a dataset must have the update number of the last update applied to the dataset, and use the same Edition number</t>
  </si>
  <si>
    <t>S100_Dev0047</t>
  </si>
  <si>
    <t>The dataset Issue data must be greater than the previous issue date of the dataset</t>
  </si>
  <si>
    <t>S100_Dev0048</t>
  </si>
  <si>
    <t>To cancel a Base dataset file the Edition number must be set to 0</t>
  </si>
  <si>
    <t>S100_Dev0049</t>
  </si>
  <si>
    <t>Where a dataset is cancelled and its name is reused at a later date, the issue date must be greater than the issue date of the cancelled dataset</t>
  </si>
  <si>
    <t>S100_Dev0050</t>
  </si>
  <si>
    <t>When a datasets is cancelled it must be removed from the system</t>
  </si>
  <si>
    <t>S100_Dev0051</t>
  </si>
  <si>
    <t>When an exchange set contains Base dataset files and update dataset files for the same datasets, then the update dataset files must follow on in the correct sequential order from the last update applied to the Base dataset file</t>
  </si>
  <si>
    <t>S100_Dev0052</t>
  </si>
  <si>
    <t>The S100_Datacoverage attribute boundingPolygon instance is mandatory and there can only one instance</t>
  </si>
  <si>
    <t>S100_Dev0053</t>
  </si>
  <si>
    <t>Only one defaultLocale is permitted within S100_Exchange Catalogue</t>
  </si>
  <si>
    <t>S100_Dev0054</t>
  </si>
  <si>
    <t>Within S100_Exchange Catalogue the id attribute PT_Locale must be unique</t>
  </si>
  <si>
    <t>S100_Dev0055</t>
  </si>
  <si>
    <t>S100_Dev0056</t>
  </si>
  <si>
    <t>S100_Dev0057</t>
  </si>
  <si>
    <t>S100_Dev0058</t>
  </si>
  <si>
    <t>S100_Dev0059</t>
  </si>
  <si>
    <t>S100_Dev0060</t>
  </si>
  <si>
    <t>4.9.1</t>
  </si>
  <si>
    <t>S100_Dev0061</t>
  </si>
  <si>
    <t>S100_Dev0062</t>
  </si>
  <si>
    <t>Smaller date time components of start and end instants must not be encoded unless the available of the successor dataset is know to the corresponding precision</t>
  </si>
  <si>
    <t>S100_Dev0063</t>
  </si>
  <si>
    <t>Zero components must only be encoded if they are significant for indicating the granularity of the start/end instants of the interval</t>
  </si>
  <si>
    <t>S100_Dev0064</t>
  </si>
  <si>
    <t>4.3</t>
  </si>
  <si>
    <t>If userDefinedMaintenanceFrequency is populated the lexical representation for duration is the ISO 8601 extended format PnYnMnDTnHnMnS</t>
  </si>
  <si>
    <t>If userDefinedMaintenanceFrequency duration nS (number of seconds) is populated at least one digit must follow the decimal point if it appears</t>
  </si>
  <si>
    <t>If userDefinedMaintenanceFrequency duration is populated, reduced precision and truncated representations are permitted as long as at least one number and its designator is present</t>
  </si>
  <si>
    <t>If userDefinedMaintenanceFrequency duration is populated, reduced precision and truncated representations are permitted as long the designator 'T' is absent if and only if all the time items are absent</t>
  </si>
  <si>
    <t>If userDefinedMaintenanceFrequency duration is populated, reduced precision and truncated representations are permitted as long the designator 'P' is always present</t>
  </si>
  <si>
    <t>Zero or negative values of duration are prohibited in userDefinedMaintenanceFrequency</t>
  </si>
  <si>
    <t>The start and end instants of the interval calculated by combining userDefinedMaintenanceFrequency with the issue date/time must be interpreted according to Part 3 Clause 3-8</t>
  </si>
  <si>
    <t>If both userDefinedMaintenanceFrequency and the maintenanceDate are encoded in the same discovery metadata block, the maintenanceDate supersede the userDefinedMaintenanceFrequency</t>
  </si>
  <si>
    <t>Clause</t>
  </si>
  <si>
    <t>S-100 Edition</t>
  </si>
  <si>
    <t>Part</t>
  </si>
  <si>
    <t>Each product subfolder must contain subfolders for the component dataset files (DATASET_FILES), support files (SUPPORT_FILES) and Catalogues (CATALOGUES) as required</t>
  </si>
  <si>
    <t>I.e., CATALOG.XML validates against the s-100 exchange catalogue XML schema.
S-104 Ed. 2.0.0 is based on S-100 5.2.0 and should, until Ed. 5.2.0 is published, use the schemas from https://staging.s100dev.net</t>
  </si>
  <si>
    <t>See above</t>
  </si>
  <si>
    <t>S-100 5.2.0 mandates the ECDSA algorithm. See S-104 2.0.0 draft.</t>
  </si>
  <si>
    <t>Generic checks are being developed by the S-100 Validation sub-group and will eventually be pubished as a separate publication (provisionally S-158). Generic checks under development may be viewed in the IHO GitHub repository https://github.com/iho-ohi/S-100-Validation-Checks.
Pending finalization of the generic S-100 -level checks, it is recommended that S-104 developers consider adopting the following checks from the above repository, reproduced here in their current (draft) form. The comments are guidance on whether they apply to S-104 (for example, the ISO metadata checks are marked N/A because S104 does n ot use ISO metadata files).
Differences arising from the transition from S-100 5.1.0 and Ed. 5.2.0 are noted in the Comments column.</t>
  </si>
  <si>
    <t>For re-issues and new editions; for S-104, see the S-104 PS for edition/update numbering rules.</t>
  </si>
  <si>
    <t>Not checkable by producer. This will become an S-164 test.</t>
  </si>
  <si>
    <t>Can be automatically checked as part of XML Schema validation of CATALOG.XML</t>
  </si>
  <si>
    <t>Not checkable by producer, wil become an S-164 test.
Producer should check only whether both are encoded and warn about redundancy.</t>
  </si>
  <si>
    <t>Overlapping datasets</t>
  </si>
  <si>
    <t>Modify coverage and grids</t>
  </si>
  <si>
    <t>Coverages in HDF5 datasets must not overlap</t>
  </si>
  <si>
    <t>Coverages in dataset discovery metadata must not overlap</t>
  </si>
  <si>
    <t>Apply to</t>
  </si>
  <si>
    <t>Overlapping coverages</t>
  </si>
  <si>
    <t>Modify coverages and datasets</t>
  </si>
  <si>
    <t>Bounding boxes for neighboring countries may overlap</t>
  </si>
  <si>
    <t>Grids for neighboring countries may overlap but non-fill data should not except when a grid cell crosses a water boundary line</t>
  </si>
  <si>
    <t>Calculated grid coverage shall not cross +/-180.0° longitude nor exceed +/- 90.0° latitude</t>
  </si>
  <si>
    <t>Maximum Resolution</t>
  </si>
  <si>
    <t>Minimum Resolution</t>
  </si>
  <si>
    <t>Split coveerage</t>
  </si>
  <si>
    <t>Hemisphere rule discrepancy</t>
  </si>
  <si>
    <t>Comparitive resolution discrepancy</t>
  </si>
  <si>
    <t>Adjust resolution of one or both datasets</t>
  </si>
  <si>
    <t xml:space="preserve"> S-104 vs. S-102 dataset</t>
  </si>
  <si>
    <t>Details unknown as of Feb. 2024</t>
  </si>
  <si>
    <t>Where polygons with depth attribution (S-101) are not enclosed by S-104 coverage WLA can not be calculated. See S-98 Annex C</t>
  </si>
  <si>
    <t>Extent discrepancy</t>
  </si>
  <si>
    <t>TBD</t>
  </si>
  <si>
    <t>Vertical Datum/Sounding Datum must be the same in areas of overlapping coverage or WLA/USSC can not be computed.</t>
  </si>
  <si>
    <t>Datum discrepancy</t>
  </si>
  <si>
    <t>Adjust datum and depth/height values in one of the conflicting datasets</t>
  </si>
  <si>
    <t>S098_Dev101</t>
  </si>
  <si>
    <t>S098_Dev102</t>
  </si>
  <si>
    <t>S098_Dev103</t>
  </si>
  <si>
    <t>S098_Dev104</t>
  </si>
  <si>
    <t>S098_Dev105</t>
  </si>
  <si>
    <t>S098_Dev106</t>
  </si>
  <si>
    <t>S098_Dev107</t>
  </si>
  <si>
    <t>Details TBD</t>
  </si>
  <si>
    <t>Adjacent S-104 datasets</t>
  </si>
  <si>
    <t>S-104 discovery blocks in Exchange catalogue</t>
  </si>
  <si>
    <t>S-104 datasets</t>
  </si>
  <si>
    <t>S-104 vs. S-101 datasets</t>
  </si>
  <si>
    <t>S-104 vs. S-102 datasets
and
S-104 vs. S-101 datasets</t>
  </si>
  <si>
    <t>Check numbers now use the format anticipated to be recommended by the S-100 Validation subgroup (S100WG8-39), with extensions.</t>
  </si>
  <si>
    <t>[S100WG8 Action 8/45] S-100 Validation SG Lead to submit the draft guideline/template to S-100WG for approval via a S-100WG Letter. - This is still pending as of February 5, 2024</t>
  </si>
  <si>
    <t>(3) A set of generic S-100 checks, theoretically including both exchange set checks and generic dataset-level checks,  formulated to avoid product-specific language or names. These are currently under development by the S-100 working group and the list in this spreadsheet will ultimately be removed from S-104 and replaced by the S-100-level check specification (tentatively "S-158").</t>
  </si>
  <si>
    <r>
      <t>Note that</t>
    </r>
    <r>
      <rPr>
        <b/>
        <sz val="11"/>
        <color theme="1"/>
        <rFont val="Calibri"/>
        <family val="2"/>
        <scheme val="minor"/>
      </rPr>
      <t xml:space="preserve"> S-104 datasets intended for ECDIS</t>
    </r>
    <r>
      <rPr>
        <sz val="11"/>
        <color theme="1"/>
        <rFont val="Calibri"/>
        <family val="2"/>
        <scheme val="minor"/>
      </rPr>
      <t xml:space="preserve"> must conform to interoperability checks, which are currently included as S-104 Cross Checks but will ultimately be provided separately (in S-98 or S-158). The current plan as of November 2023 is to define those checks in S-98 or "S-158".</t>
    </r>
  </si>
  <si>
    <t>(3) Intra-product cross checks comparing S-104 datasets/exchange sets to other S-104 datasets/exchange sets, for the purpose of water level adjustment on ECDIS as described in S-98 Annex C</t>
  </si>
  <si>
    <t>(2) Product-specific exchange set checks for S-104 exchange sets (or S-104 discovery metadata in multi-product exchange sets). Again, checks expected to be replaced by S-100 level checks are indicated in an additional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</si>
</sst>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1"/>
      <color theme="1"/>
      <name val="Calibri"/>
      <family val="2"/>
      <scheme val="minor"/>
    </font>
    <font>
      <sz val="10"/>
      <color theme="1"/>
      <name val="Arial"/>
      <family val="2"/>
    </font>
    <font>
      <b/>
      <sz val="10"/>
      <name val="Arial"/>
      <family val="2"/>
    </font>
    <font>
      <sz val="11"/>
      <name val="Calibri"/>
      <family val="2"/>
      <scheme val="minor"/>
    </font>
    <font>
      <sz val="9"/>
      <name val="Arial"/>
      <family val="2"/>
    </font>
    <font>
      <b/>
      <sz val="9"/>
      <name val="Arial"/>
      <family val="2"/>
    </font>
    <font>
      <b/>
      <i/>
      <sz val="9"/>
      <name val="Arial"/>
      <family val="2"/>
    </font>
    <font>
      <sz val="11"/>
      <color rgb="FFFF000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9C5700"/>
      <name val="Calibri"/>
      <family val="2"/>
      <scheme val="minor"/>
    </font>
    <font>
      <sz val="9"/>
      <color theme="1"/>
      <name val="Arial"/>
      <family val="2"/>
    </font>
    <font>
      <sz val="9"/>
      <color rgb="FFFF0000"/>
      <name val="Arial"/>
      <family val="2"/>
    </font>
    <font>
      <b/>
      <sz val="9"/>
      <color rgb="FFFF0000"/>
      <name val="Arial"/>
      <family val="2"/>
    </font>
    <font>
      <b/>
      <sz val="11"/>
      <color theme="1"/>
      <name val="Calibri"/>
      <family val="2"/>
      <scheme val="minor"/>
    </font>
    <font>
      <i/>
      <sz val="11"/>
      <color theme="1"/>
      <name val="Calibri"/>
      <family val="2"/>
      <scheme val="minor"/>
    </font>
    <font>
      <b/>
      <sz val="10"/>
      <color theme="1"/>
      <name val="Arial"/>
      <family val="2"/>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s>
  <cellStyleXfs count="5">
    <xf numFmtId="0" fontId="0" fillId="0" borderId="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4" borderId="0" applyNumberFormat="0" applyBorder="0" applyAlignment="0" applyProtection="0"/>
  </cellStyleXfs>
  <cellXfs count="56">
    <xf numFmtId="0" fontId="0" fillId="0" borderId="0" xfId="0"/>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Alignment="1">
      <alignment vertical="center"/>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5" xfId="0" quotePrefix="1" applyFont="1" applyBorder="1" applyAlignment="1">
      <alignment horizontal="left" vertical="center" wrapText="1"/>
    </xf>
    <xf numFmtId="0" fontId="7" fillId="0" borderId="0" xfId="0" applyFont="1" applyAlignment="1">
      <alignment vertical="center" wrapText="1"/>
    </xf>
    <xf numFmtId="0" fontId="12" fillId="0" borderId="5" xfId="0" applyFont="1" applyBorder="1" applyAlignment="1">
      <alignment horizontal="center" vertical="center" wrapText="1"/>
    </xf>
    <xf numFmtId="0" fontId="12" fillId="0" borderId="5" xfId="0" applyFont="1" applyBorder="1" applyAlignment="1">
      <alignment horizontal="center" wrapText="1"/>
    </xf>
    <xf numFmtId="0" fontId="4" fillId="0" borderId="5" xfId="0" applyFont="1" applyBorder="1" applyAlignment="1">
      <alignment horizontal="center" vertical="center" wrapText="1"/>
    </xf>
    <xf numFmtId="49" fontId="12" fillId="0" borderId="5" xfId="0" applyNumberFormat="1" applyFont="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Border="1" applyAlignment="1">
      <alignment horizontal="left" wrapText="1"/>
    </xf>
    <xf numFmtId="0" fontId="1" fillId="0" borderId="5" xfId="0" applyFont="1" applyBorder="1" applyAlignment="1">
      <alignment horizontal="center" vertical="center"/>
    </xf>
    <xf numFmtId="0" fontId="12" fillId="0" borderId="5" xfId="0" applyFont="1" applyBorder="1" applyAlignment="1">
      <alignment horizontal="left" vertical="center"/>
    </xf>
    <xf numFmtId="0" fontId="12" fillId="0" borderId="4" xfId="0" applyFont="1" applyBorder="1" applyAlignment="1">
      <alignment horizontal="left" vertical="center" wrapText="1"/>
    </xf>
    <xf numFmtId="0" fontId="12" fillId="0" borderId="5" xfId="0" applyFont="1" applyBorder="1" applyAlignment="1">
      <alignment horizontal="center" vertical="center"/>
    </xf>
    <xf numFmtId="0" fontId="13" fillId="5" borderId="5" xfId="0" applyFont="1" applyFill="1" applyBorder="1" applyAlignment="1">
      <alignment horizontal="left" vertical="center" wrapText="1"/>
    </xf>
    <xf numFmtId="0" fontId="13" fillId="5" borderId="5" xfId="0" quotePrefix="1" applyFont="1" applyFill="1" applyBorder="1" applyAlignment="1">
      <alignment horizontal="lef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11" xfId="0" applyFont="1" applyBorder="1" applyAlignment="1">
      <alignment horizontal="left" vertical="center" wrapText="1"/>
    </xf>
    <xf numFmtId="0" fontId="0" fillId="0" borderId="0" xfId="0" applyAlignment="1">
      <alignment wrapText="1"/>
    </xf>
    <xf numFmtId="0" fontId="3" fillId="0" borderId="0" xfId="0" applyFont="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0" fillId="0" borderId="0" xfId="0" applyFill="1" applyBorder="1" applyAlignment="1">
      <alignment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0"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0" fillId="0" borderId="5" xfId="0" applyBorder="1" applyAlignment="1">
      <alignment vertical="top" wrapText="1"/>
    </xf>
    <xf numFmtId="0" fontId="0" fillId="0" borderId="0" xfId="0" applyFill="1" applyAlignment="1">
      <alignment wrapText="1"/>
    </xf>
  </cellXfs>
  <cellStyles count="5">
    <cellStyle name="Bad 2" xfId="2" xr:uid="{43A91F9E-C2FA-47A6-8180-5B8614AF918E}"/>
    <cellStyle name="Good 2" xfId="1" xr:uid="{E551FF20-80B7-4F65-8DF6-B3507488A26D}"/>
    <cellStyle name="Neutral 2" xfId="3" xr:uid="{5EFABFE4-3680-4D72-A17F-70BD3210C95C}"/>
    <cellStyle name="Neutral 3" xfId="4" xr:uid="{5A0083A1-46CB-49ED-8D51-77C8E79F2C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8DC99218-38FF-4632-997F-AFD8424B3FAD}">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2095-C71F-4E8B-B129-8B80212D00D2}">
  <dimension ref="A1:A13"/>
  <sheetViews>
    <sheetView tabSelected="1" workbookViewId="0">
      <selection activeCell="A4" sqref="A4"/>
    </sheetView>
  </sheetViews>
  <sheetFormatPr defaultRowHeight="15" x14ac:dyDescent="0.25"/>
  <cols>
    <col min="1" max="1" width="109" style="28" customWidth="1"/>
  </cols>
  <sheetData>
    <row r="1" spans="1:1" x14ac:dyDescent="0.25">
      <c r="A1" s="28" t="s">
        <v>198</v>
      </c>
    </row>
    <row r="2" spans="1:1" ht="60" x14ac:dyDescent="0.25">
      <c r="A2" s="28" t="s">
        <v>314</v>
      </c>
    </row>
    <row r="3" spans="1:1" ht="30" x14ac:dyDescent="0.25">
      <c r="A3" s="28" t="s">
        <v>567</v>
      </c>
    </row>
    <row r="4" spans="1:1" ht="30" x14ac:dyDescent="0.25">
      <c r="A4" s="28" t="s">
        <v>566</v>
      </c>
    </row>
    <row r="5" spans="1:1" ht="60" x14ac:dyDescent="0.25">
      <c r="A5" s="28" t="s">
        <v>564</v>
      </c>
    </row>
    <row r="7" spans="1:1" ht="45" x14ac:dyDescent="0.25">
      <c r="A7" s="28" t="s">
        <v>565</v>
      </c>
    </row>
    <row r="9" spans="1:1" ht="30" x14ac:dyDescent="0.25">
      <c r="A9" s="28" t="s">
        <v>562</v>
      </c>
    </row>
    <row r="11" spans="1:1" x14ac:dyDescent="0.25">
      <c r="A11" s="28" t="s">
        <v>193</v>
      </c>
    </row>
    <row r="13" spans="1:1" ht="30" x14ac:dyDescent="0.25">
      <c r="A13" s="55" t="s">
        <v>563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33"/>
  <sheetViews>
    <sheetView topLeftCell="A53" zoomScale="90" zoomScaleNormal="90" workbookViewId="0">
      <selection activeCell="D54" sqref="D54"/>
    </sheetView>
  </sheetViews>
  <sheetFormatPr defaultColWidth="8.85546875" defaultRowHeight="15" x14ac:dyDescent="0.25"/>
  <cols>
    <col min="1" max="1" width="17.42578125" style="7" customWidth="1"/>
    <col min="2" max="2" width="10" style="7" customWidth="1"/>
    <col min="3" max="3" width="14.7109375" style="7" customWidth="1"/>
    <col min="4" max="4" width="23.7109375" style="7" customWidth="1"/>
    <col min="5" max="5" width="42.28515625" style="7" customWidth="1"/>
    <col min="6" max="6" width="36.85546875" style="7" customWidth="1"/>
    <col min="7" max="7" width="25.28515625" style="7" customWidth="1"/>
    <col min="8" max="8" width="8.85546875" style="7"/>
    <col min="9" max="9" width="19.7109375" style="7" customWidth="1"/>
    <col min="10" max="10" width="15.7109375" style="7" customWidth="1"/>
    <col min="11" max="11" width="13.7109375" style="7" customWidth="1"/>
    <col min="12" max="12" width="27" style="7" customWidth="1"/>
    <col min="13" max="13" width="21" style="6" customWidth="1"/>
    <col min="14" max="16384" width="8.85546875" style="6"/>
  </cols>
  <sheetData>
    <row r="1" spans="1:13" ht="45.75" thickBot="1" x14ac:dyDescent="0.3">
      <c r="A1" s="1" t="s">
        <v>171</v>
      </c>
      <c r="B1" s="2" t="s">
        <v>172</v>
      </c>
      <c r="C1" s="3" t="s">
        <v>32</v>
      </c>
      <c r="D1" s="3" t="s">
        <v>118</v>
      </c>
      <c r="E1" s="3" t="s">
        <v>115</v>
      </c>
      <c r="F1" s="3" t="s">
        <v>0</v>
      </c>
      <c r="G1" s="2" t="s">
        <v>1</v>
      </c>
      <c r="H1" s="4" t="s">
        <v>173</v>
      </c>
      <c r="I1" s="2" t="s">
        <v>2</v>
      </c>
      <c r="J1" s="2" t="s">
        <v>174</v>
      </c>
      <c r="K1" s="2" t="s">
        <v>197</v>
      </c>
      <c r="L1" s="5" t="s">
        <v>3</v>
      </c>
      <c r="M1" s="12" t="s">
        <v>212</v>
      </c>
    </row>
    <row r="2" spans="1:13" ht="25.15" customHeight="1" x14ac:dyDescent="0.25">
      <c r="A2" s="8"/>
      <c r="B2" s="39" t="s">
        <v>38</v>
      </c>
      <c r="C2" s="40"/>
      <c r="D2" s="40"/>
      <c r="E2" s="40"/>
      <c r="F2" s="40"/>
      <c r="G2" s="40"/>
      <c r="H2" s="40"/>
      <c r="I2" s="40"/>
      <c r="J2" s="40"/>
      <c r="K2" s="41"/>
      <c r="L2" s="8"/>
    </row>
    <row r="3" spans="1:13" ht="25.15" customHeight="1" x14ac:dyDescent="0.25">
      <c r="A3" s="8"/>
      <c r="B3" s="42" t="s">
        <v>42</v>
      </c>
      <c r="C3" s="43"/>
      <c r="D3" s="44"/>
      <c r="E3" s="33" t="s">
        <v>41</v>
      </c>
      <c r="F3" s="34"/>
      <c r="G3" s="34"/>
      <c r="H3" s="34"/>
      <c r="I3" s="35"/>
      <c r="J3" s="9"/>
      <c r="K3" s="10"/>
      <c r="L3" s="8"/>
    </row>
    <row r="4" spans="1:13" ht="75" x14ac:dyDescent="0.25">
      <c r="A4" s="7" t="s">
        <v>177</v>
      </c>
      <c r="B4" s="7" t="str">
        <f>"S104_1"&amp;TEXT(ROW()-ROW(A4)+1, "000")</f>
        <v>S104_1001</v>
      </c>
      <c r="E4" s="7" t="s">
        <v>143</v>
      </c>
      <c r="F4" s="7" t="s">
        <v>4</v>
      </c>
      <c r="G4" s="7" t="s">
        <v>5</v>
      </c>
      <c r="H4" s="7" t="s">
        <v>6</v>
      </c>
      <c r="I4" s="7" t="s">
        <v>116</v>
      </c>
      <c r="J4" s="7" t="s">
        <v>7</v>
      </c>
      <c r="K4" s="7" t="s">
        <v>211</v>
      </c>
      <c r="L4" s="7" t="s">
        <v>13</v>
      </c>
      <c r="M4" s="29" t="s">
        <v>409</v>
      </c>
    </row>
    <row r="5" spans="1:13" ht="75" x14ac:dyDescent="0.25">
      <c r="A5" s="7" t="s">
        <v>177</v>
      </c>
      <c r="B5" s="7" t="str">
        <f t="shared" ref="B5:B20" si="0">"S104_1"&amp;TEXT(ROW()-ROW(A$4)+1, "000")</f>
        <v>S104_1002</v>
      </c>
      <c r="E5" s="7" t="s">
        <v>217</v>
      </c>
      <c r="F5" s="7" t="s">
        <v>201</v>
      </c>
      <c r="G5" s="7" t="s">
        <v>223</v>
      </c>
      <c r="H5" s="7" t="s">
        <v>8</v>
      </c>
      <c r="J5" s="7" t="s">
        <v>16</v>
      </c>
      <c r="K5" s="7" t="s">
        <v>210</v>
      </c>
      <c r="L5" s="7" t="s">
        <v>202</v>
      </c>
      <c r="M5" s="29" t="s">
        <v>409</v>
      </c>
    </row>
    <row r="6" spans="1:13" ht="75" x14ac:dyDescent="0.25">
      <c r="A6" s="7" t="s">
        <v>177</v>
      </c>
      <c r="B6" s="7" t="str">
        <f t="shared" si="0"/>
        <v>S104_1003</v>
      </c>
      <c r="E6" s="7" t="s">
        <v>205</v>
      </c>
      <c r="F6" s="7" t="s">
        <v>203</v>
      </c>
      <c r="G6" s="7" t="s">
        <v>204</v>
      </c>
      <c r="H6" s="7" t="s">
        <v>8</v>
      </c>
      <c r="J6" s="7" t="s">
        <v>16</v>
      </c>
      <c r="K6" s="7" t="s">
        <v>210</v>
      </c>
      <c r="L6" s="7" t="s">
        <v>206</v>
      </c>
      <c r="M6" s="29" t="s">
        <v>409</v>
      </c>
    </row>
    <row r="7" spans="1:13" ht="92.45" customHeight="1" x14ac:dyDescent="0.25">
      <c r="A7" s="7" t="s">
        <v>178</v>
      </c>
      <c r="B7" s="7" t="str">
        <f t="shared" si="0"/>
        <v>S104_1004</v>
      </c>
      <c r="E7" s="7" t="s">
        <v>252</v>
      </c>
      <c r="F7" s="7" t="s">
        <v>9</v>
      </c>
      <c r="G7" s="7" t="s">
        <v>221</v>
      </c>
      <c r="H7" s="7" t="s">
        <v>6</v>
      </c>
      <c r="J7" s="7" t="s">
        <v>45</v>
      </c>
      <c r="K7" s="7" t="s">
        <v>299</v>
      </c>
      <c r="L7" s="7" t="s">
        <v>300</v>
      </c>
      <c r="M7" s="29" t="s">
        <v>419</v>
      </c>
    </row>
    <row r="8" spans="1:13" ht="47.45" customHeight="1" x14ac:dyDescent="0.25">
      <c r="A8" s="7" t="s">
        <v>178</v>
      </c>
      <c r="B8" s="7" t="str">
        <f t="shared" si="0"/>
        <v>S104_1005</v>
      </c>
      <c r="E8" s="7" t="s">
        <v>144</v>
      </c>
      <c r="F8" s="7" t="s">
        <v>126</v>
      </c>
      <c r="G8" s="7" t="s">
        <v>44</v>
      </c>
      <c r="H8" s="7" t="s">
        <v>10</v>
      </c>
      <c r="J8" s="7" t="s">
        <v>16</v>
      </c>
      <c r="K8" s="7" t="s">
        <v>210</v>
      </c>
      <c r="M8" s="6" t="s">
        <v>200</v>
      </c>
    </row>
    <row r="9" spans="1:13" ht="47.45" customHeight="1" x14ac:dyDescent="0.25">
      <c r="A9" s="7" t="s">
        <v>178</v>
      </c>
      <c r="B9" s="7" t="str">
        <f t="shared" si="0"/>
        <v>S104_1006</v>
      </c>
      <c r="E9" s="7" t="s">
        <v>207</v>
      </c>
      <c r="F9" s="7" t="s">
        <v>208</v>
      </c>
      <c r="G9" s="7" t="s">
        <v>209</v>
      </c>
      <c r="H9" s="7" t="s">
        <v>10</v>
      </c>
      <c r="J9" s="7" t="s">
        <v>45</v>
      </c>
      <c r="K9" s="7" t="s">
        <v>210</v>
      </c>
      <c r="M9" s="6" t="s">
        <v>200</v>
      </c>
    </row>
    <row r="10" spans="1:13" ht="36.6" customHeight="1" x14ac:dyDescent="0.25">
      <c r="A10" s="7" t="s">
        <v>177</v>
      </c>
      <c r="B10" s="7" t="str">
        <f t="shared" si="0"/>
        <v>S104_1007</v>
      </c>
      <c r="C10" s="7" t="str">
        <f>B4</f>
        <v>S104_1001</v>
      </c>
      <c r="E10" s="7" t="s">
        <v>145</v>
      </c>
      <c r="F10" s="7" t="s">
        <v>14</v>
      </c>
      <c r="G10" s="7" t="s">
        <v>15</v>
      </c>
      <c r="H10" s="7" t="s">
        <v>6</v>
      </c>
      <c r="I10" s="7" t="s">
        <v>116</v>
      </c>
      <c r="J10" s="7" t="s">
        <v>17</v>
      </c>
      <c r="K10" s="7" t="s">
        <v>211</v>
      </c>
      <c r="L10" s="7" t="s">
        <v>19</v>
      </c>
      <c r="M10" s="6" t="s">
        <v>199</v>
      </c>
    </row>
    <row r="11" spans="1:13" ht="34.9" customHeight="1" x14ac:dyDescent="0.25">
      <c r="A11" s="7" t="s">
        <v>177</v>
      </c>
      <c r="B11" s="7" t="str">
        <f t="shared" si="0"/>
        <v>S104_1008</v>
      </c>
      <c r="C11" s="7" t="str">
        <f>B10</f>
        <v>S104_1007</v>
      </c>
      <c r="E11" s="7" t="s">
        <v>146</v>
      </c>
      <c r="F11" s="7" t="s">
        <v>23</v>
      </c>
      <c r="G11" s="7" t="s">
        <v>24</v>
      </c>
      <c r="H11" s="7" t="s">
        <v>6</v>
      </c>
      <c r="I11" s="7" t="s">
        <v>116</v>
      </c>
      <c r="J11" s="7" t="s">
        <v>17</v>
      </c>
      <c r="K11" s="7" t="s">
        <v>103</v>
      </c>
      <c r="L11" s="7" t="s">
        <v>19</v>
      </c>
      <c r="M11" s="6" t="s">
        <v>199</v>
      </c>
    </row>
    <row r="12" spans="1:13" ht="52.9" customHeight="1" x14ac:dyDescent="0.25">
      <c r="A12" s="7" t="s">
        <v>177</v>
      </c>
      <c r="B12" s="7" t="str">
        <f t="shared" si="0"/>
        <v>S104_1009</v>
      </c>
      <c r="C12" s="7" t="str">
        <f>B11</f>
        <v>S104_1008</v>
      </c>
      <c r="D12" s="7" t="s">
        <v>147</v>
      </c>
      <c r="E12" s="7" t="s">
        <v>148</v>
      </c>
      <c r="F12" s="7" t="s">
        <v>110</v>
      </c>
      <c r="G12" s="7" t="s">
        <v>20</v>
      </c>
      <c r="H12" s="7" t="s">
        <v>6</v>
      </c>
      <c r="I12" s="7" t="s">
        <v>116</v>
      </c>
      <c r="J12" s="7" t="s">
        <v>25</v>
      </c>
      <c r="K12" s="7" t="s">
        <v>211</v>
      </c>
      <c r="L12" s="7" t="s">
        <v>22</v>
      </c>
      <c r="M12" s="6" t="s">
        <v>199</v>
      </c>
    </row>
    <row r="13" spans="1:13" ht="51.6" customHeight="1" x14ac:dyDescent="0.25">
      <c r="A13" s="7" t="s">
        <v>177</v>
      </c>
      <c r="B13" s="7" t="str">
        <f t="shared" si="0"/>
        <v>S104_1010</v>
      </c>
      <c r="C13" s="7" t="str">
        <f>B11</f>
        <v>S104_1008</v>
      </c>
      <c r="D13" s="7" t="s">
        <v>147</v>
      </c>
      <c r="E13" s="7" t="s">
        <v>111</v>
      </c>
      <c r="F13" s="7" t="s">
        <v>112</v>
      </c>
      <c r="G13" s="7" t="s">
        <v>18</v>
      </c>
      <c r="H13" s="7" t="s">
        <v>8</v>
      </c>
      <c r="J13" s="7" t="s">
        <v>7</v>
      </c>
      <c r="K13" s="7" t="s">
        <v>211</v>
      </c>
      <c r="M13" s="6" t="s">
        <v>199</v>
      </c>
    </row>
    <row r="14" spans="1:13" ht="79.900000000000006" customHeight="1" x14ac:dyDescent="0.25">
      <c r="A14" s="7" t="s">
        <v>178</v>
      </c>
      <c r="B14" s="7" t="str">
        <f t="shared" si="0"/>
        <v>S104_1011</v>
      </c>
      <c r="C14" s="7" t="str">
        <f>B12</f>
        <v>S104_1009</v>
      </c>
      <c r="D14" s="7" t="s">
        <v>149</v>
      </c>
      <c r="E14" s="7" t="s">
        <v>109</v>
      </c>
      <c r="F14" s="7" t="s">
        <v>106</v>
      </c>
      <c r="G14" s="7" t="s">
        <v>26</v>
      </c>
      <c r="H14" s="7" t="s">
        <v>6</v>
      </c>
      <c r="I14" s="7" t="s">
        <v>116</v>
      </c>
      <c r="J14" s="7" t="s">
        <v>27</v>
      </c>
      <c r="K14" s="7" t="s">
        <v>103</v>
      </c>
      <c r="L14" s="7" t="s">
        <v>22</v>
      </c>
      <c r="M14" s="6" t="s">
        <v>199</v>
      </c>
    </row>
    <row r="15" spans="1:13" ht="83.45" customHeight="1" x14ac:dyDescent="0.25">
      <c r="A15" s="7" t="s">
        <v>178</v>
      </c>
      <c r="B15" s="7" t="str">
        <f t="shared" si="0"/>
        <v>S104_1012</v>
      </c>
      <c r="C15" s="7" t="str">
        <f>B14</f>
        <v>S104_1011</v>
      </c>
      <c r="D15" s="7" t="s">
        <v>127</v>
      </c>
      <c r="E15" s="7" t="s">
        <v>108</v>
      </c>
      <c r="F15" s="7" t="s">
        <v>107</v>
      </c>
      <c r="G15" s="7" t="s">
        <v>102</v>
      </c>
      <c r="H15" s="7" t="s">
        <v>6</v>
      </c>
      <c r="I15" s="7" t="s">
        <v>116</v>
      </c>
      <c r="J15" s="7" t="s">
        <v>27</v>
      </c>
      <c r="K15" s="7" t="s">
        <v>103</v>
      </c>
      <c r="L15" s="7" t="s">
        <v>22</v>
      </c>
      <c r="M15" s="6" t="s">
        <v>199</v>
      </c>
    </row>
    <row r="16" spans="1:13" ht="64.900000000000006" customHeight="1" x14ac:dyDescent="0.25">
      <c r="A16" s="7" t="s">
        <v>175</v>
      </c>
      <c r="B16" s="7" t="str">
        <f t="shared" si="0"/>
        <v>S104_1013</v>
      </c>
      <c r="C16" s="7" t="str">
        <f>B11</f>
        <v>S104_1008</v>
      </c>
      <c r="E16" s="7" t="s">
        <v>150</v>
      </c>
      <c r="F16" s="7" t="s">
        <v>36</v>
      </c>
      <c r="G16" s="7" t="s">
        <v>28</v>
      </c>
      <c r="H16" s="7" t="s">
        <v>8</v>
      </c>
      <c r="J16" s="7" t="s">
        <v>29</v>
      </c>
      <c r="K16" s="7" t="s">
        <v>104</v>
      </c>
      <c r="L16" s="7" t="s">
        <v>180</v>
      </c>
      <c r="M16" s="6" t="s">
        <v>199</v>
      </c>
    </row>
    <row r="17" spans="1:13" ht="73.900000000000006" customHeight="1" x14ac:dyDescent="0.25">
      <c r="A17" s="7" t="s">
        <v>178</v>
      </c>
      <c r="B17" s="7" t="str">
        <f t="shared" si="0"/>
        <v>S104_1014</v>
      </c>
      <c r="C17" s="7" t="str">
        <f>B14&amp;" AND "&amp;B16</f>
        <v>S104_1011 AND S104_1013</v>
      </c>
      <c r="D17" s="7" t="s">
        <v>127</v>
      </c>
      <c r="E17" s="7" t="s">
        <v>151</v>
      </c>
      <c r="F17" s="7" t="s">
        <v>152</v>
      </c>
      <c r="G17" s="7" t="s">
        <v>31</v>
      </c>
      <c r="H17" s="7" t="s">
        <v>8</v>
      </c>
      <c r="J17" s="7" t="s">
        <v>30</v>
      </c>
      <c r="K17" s="7" t="s">
        <v>104</v>
      </c>
      <c r="L17" s="7" t="s">
        <v>181</v>
      </c>
      <c r="M17" s="6" t="s">
        <v>199</v>
      </c>
    </row>
    <row r="18" spans="1:13" ht="62.45" customHeight="1" x14ac:dyDescent="0.25">
      <c r="A18" s="7" t="s">
        <v>178</v>
      </c>
      <c r="B18" s="7" t="str">
        <f t="shared" si="0"/>
        <v>S104_1015</v>
      </c>
      <c r="C18" s="7" t="str">
        <f>B11</f>
        <v>S104_1008</v>
      </c>
      <c r="E18" s="7" t="s">
        <v>153</v>
      </c>
      <c r="F18" s="7" t="s">
        <v>33</v>
      </c>
      <c r="G18" s="7" t="s">
        <v>34</v>
      </c>
      <c r="H18" s="7" t="s">
        <v>10</v>
      </c>
      <c r="J18" s="7" t="s">
        <v>29</v>
      </c>
      <c r="K18" s="7" t="s">
        <v>104</v>
      </c>
      <c r="L18" s="7" t="s">
        <v>192</v>
      </c>
      <c r="M18" s="6" t="s">
        <v>199</v>
      </c>
    </row>
    <row r="19" spans="1:13" ht="84" x14ac:dyDescent="0.25">
      <c r="A19" s="7" t="s">
        <v>178</v>
      </c>
      <c r="B19" s="7" t="str">
        <f t="shared" si="0"/>
        <v>S104_1016</v>
      </c>
      <c r="C19" s="7" t="str">
        <f>B11</f>
        <v>S104_1008</v>
      </c>
      <c r="D19" s="7" t="s">
        <v>127</v>
      </c>
      <c r="E19" s="7" t="s">
        <v>214</v>
      </c>
      <c r="F19" s="7" t="s">
        <v>215</v>
      </c>
      <c r="G19" s="7" t="s">
        <v>35</v>
      </c>
      <c r="H19" s="7" t="s">
        <v>8</v>
      </c>
      <c r="J19" s="7" t="s">
        <v>30</v>
      </c>
      <c r="K19" s="7" t="s">
        <v>105</v>
      </c>
      <c r="L19" s="7" t="s">
        <v>213</v>
      </c>
      <c r="M19" s="6" t="s">
        <v>199</v>
      </c>
    </row>
    <row r="20" spans="1:13" ht="84" x14ac:dyDescent="0.25">
      <c r="A20" s="7" t="s">
        <v>291</v>
      </c>
      <c r="B20" s="7" t="str">
        <f t="shared" si="0"/>
        <v>S104_1017</v>
      </c>
      <c r="D20" s="6"/>
      <c r="E20" s="7" t="s">
        <v>56</v>
      </c>
      <c r="F20" s="7" t="s">
        <v>59</v>
      </c>
      <c r="G20" s="7" t="s">
        <v>58</v>
      </c>
      <c r="H20" s="7" t="s">
        <v>10</v>
      </c>
      <c r="J20" s="7" t="s">
        <v>45</v>
      </c>
      <c r="K20" s="7" t="s">
        <v>45</v>
      </c>
      <c r="L20" s="7" t="s">
        <v>293</v>
      </c>
      <c r="M20" s="6" t="s">
        <v>199</v>
      </c>
    </row>
    <row r="21" spans="1:13" ht="38.450000000000003" customHeight="1" x14ac:dyDescent="0.25">
      <c r="A21" s="7" t="s">
        <v>123</v>
      </c>
      <c r="B21" s="7" t="str">
        <f>"S104_1"&amp;TEXT(ROW()-ROW(A$4)+1, "000")</f>
        <v>S104_1018</v>
      </c>
      <c r="C21" s="7" t="s">
        <v>21</v>
      </c>
      <c r="E21" s="7" t="s">
        <v>12</v>
      </c>
      <c r="F21" s="7" t="s">
        <v>40</v>
      </c>
      <c r="G21" s="7" t="s">
        <v>83</v>
      </c>
      <c r="H21" s="11" t="s">
        <v>11</v>
      </c>
      <c r="J21" s="7" t="s">
        <v>45</v>
      </c>
      <c r="K21" s="7" t="s">
        <v>45</v>
      </c>
      <c r="L21" s="7" t="s">
        <v>294</v>
      </c>
      <c r="M21" s="6" t="s">
        <v>45</v>
      </c>
    </row>
    <row r="22" spans="1:13" ht="28.9" customHeight="1" x14ac:dyDescent="0.25">
      <c r="B22" s="30" t="s">
        <v>39</v>
      </c>
      <c r="C22" s="31"/>
      <c r="D22" s="31"/>
      <c r="E22" s="31"/>
      <c r="F22" s="31"/>
      <c r="G22" s="31"/>
      <c r="H22" s="31"/>
      <c r="I22" s="31"/>
      <c r="J22" s="31"/>
      <c r="K22" s="32"/>
    </row>
    <row r="23" spans="1:13" ht="49.9" customHeight="1" x14ac:dyDescent="0.25">
      <c r="B23" s="36" t="s">
        <v>43</v>
      </c>
      <c r="C23" s="37"/>
      <c r="D23" s="38"/>
      <c r="E23" s="33" t="s">
        <v>216</v>
      </c>
      <c r="F23" s="34"/>
      <c r="G23" s="34"/>
      <c r="H23" s="34"/>
      <c r="I23" s="35"/>
    </row>
    <row r="24" spans="1:13" ht="147.6" customHeight="1" x14ac:dyDescent="0.25">
      <c r="A24" s="7" t="s">
        <v>177</v>
      </c>
      <c r="B24" s="7" t="str">
        <f>"S104_2"&amp;TEXT(ROW()-ROW(A24)+1, "000")</f>
        <v>S104_2001</v>
      </c>
      <c r="E24" s="7" t="s">
        <v>250</v>
      </c>
      <c r="F24" s="7" t="s">
        <v>225</v>
      </c>
      <c r="G24" s="7" t="s">
        <v>222</v>
      </c>
      <c r="H24" s="7" t="s">
        <v>6</v>
      </c>
      <c r="J24" s="7" t="s">
        <v>50</v>
      </c>
      <c r="K24" s="7" t="s">
        <v>218</v>
      </c>
      <c r="L24" s="7" t="s">
        <v>202</v>
      </c>
      <c r="M24" s="6" t="s">
        <v>199</v>
      </c>
    </row>
    <row r="25" spans="1:13" ht="66.599999999999994" customHeight="1" x14ac:dyDescent="0.25">
      <c r="A25" s="7" t="s">
        <v>177</v>
      </c>
      <c r="B25" s="7" t="str">
        <f>"S104_2"&amp;TEXT(ROW()-ROW(A24)+1, "000")</f>
        <v>S104_2002</v>
      </c>
      <c r="E25" s="7" t="s">
        <v>219</v>
      </c>
      <c r="F25" s="7" t="s">
        <v>224</v>
      </c>
      <c r="G25" s="7" t="s">
        <v>204</v>
      </c>
      <c r="H25" s="7" t="s">
        <v>8</v>
      </c>
      <c r="I25" s="7" t="s">
        <v>117</v>
      </c>
      <c r="J25" s="7" t="s">
        <v>50</v>
      </c>
      <c r="K25" s="7" t="s">
        <v>218</v>
      </c>
      <c r="M25" s="6" t="s">
        <v>199</v>
      </c>
    </row>
    <row r="26" spans="1:13" ht="77.45" customHeight="1" x14ac:dyDescent="0.25">
      <c r="A26" s="7" t="s">
        <v>178</v>
      </c>
      <c r="B26" s="7" t="str">
        <f>"S104_2"&amp;TEXT(ROW()-ROW(A24)+1, "000")</f>
        <v>S104_2003</v>
      </c>
      <c r="E26" s="7" t="s">
        <v>251</v>
      </c>
      <c r="F26" s="7" t="s">
        <v>220</v>
      </c>
      <c r="G26" s="7" t="s">
        <v>221</v>
      </c>
      <c r="H26" s="7" t="s">
        <v>6</v>
      </c>
      <c r="J26" s="7" t="s">
        <v>45</v>
      </c>
      <c r="K26" s="7" t="s">
        <v>416</v>
      </c>
      <c r="L26" s="7" t="s">
        <v>300</v>
      </c>
      <c r="M26" s="6" t="s">
        <v>199</v>
      </c>
    </row>
    <row r="27" spans="1:13" ht="77.45" customHeight="1" x14ac:dyDescent="0.25">
      <c r="A27" s="7" t="s">
        <v>177</v>
      </c>
      <c r="B27" s="7" t="str">
        <f>"S104_2"&amp;TEXT(ROW()-ROW(A24)+1, "000")</f>
        <v>S104_2004</v>
      </c>
      <c r="E27" s="7" t="s">
        <v>226</v>
      </c>
      <c r="F27" s="7" t="s">
        <v>229</v>
      </c>
      <c r="G27" s="7" t="s">
        <v>227</v>
      </c>
      <c r="H27" s="7" t="s">
        <v>6</v>
      </c>
      <c r="J27" s="7" t="s">
        <v>47</v>
      </c>
      <c r="K27" s="7" t="s">
        <v>211</v>
      </c>
      <c r="M27" s="6" t="s">
        <v>199</v>
      </c>
    </row>
    <row r="28" spans="1:13" ht="69.599999999999994" customHeight="1" x14ac:dyDescent="0.25">
      <c r="A28" s="7" t="s">
        <v>177</v>
      </c>
      <c r="B28" s="7" t="str">
        <f>"S104_2"&amp;TEXT(ROW()-ROW(A24)+1, "000")</f>
        <v>S104_2005</v>
      </c>
      <c r="C28" s="7" t="str">
        <f>B27</f>
        <v>S104_2004</v>
      </c>
      <c r="E28" s="7" t="s">
        <v>228</v>
      </c>
      <c r="F28" s="7" t="s">
        <v>230</v>
      </c>
      <c r="G28" s="7" t="s">
        <v>231</v>
      </c>
      <c r="H28" s="7" t="s">
        <v>6</v>
      </c>
      <c r="J28" s="7" t="s">
        <v>47</v>
      </c>
      <c r="K28" s="7" t="s">
        <v>211</v>
      </c>
      <c r="M28" s="6" t="s">
        <v>199</v>
      </c>
    </row>
    <row r="29" spans="1:13" ht="69.599999999999994" customHeight="1" x14ac:dyDescent="0.25">
      <c r="A29" s="7" t="s">
        <v>178</v>
      </c>
      <c r="B29" s="7" t="str">
        <f>"S104_2"&amp;TEXT(ROW()-ROW(A24)+1, "000")</f>
        <v>S104_2006</v>
      </c>
      <c r="C29" s="7" t="str">
        <f>B28</f>
        <v>S104_2005</v>
      </c>
      <c r="E29" s="7" t="s">
        <v>232</v>
      </c>
      <c r="F29" s="7" t="s">
        <v>233</v>
      </c>
      <c r="G29" s="7" t="s">
        <v>234</v>
      </c>
      <c r="H29" s="7" t="s">
        <v>6</v>
      </c>
      <c r="J29" s="7" t="s">
        <v>47</v>
      </c>
      <c r="K29" s="7" t="s">
        <v>211</v>
      </c>
      <c r="M29" s="6" t="s">
        <v>199</v>
      </c>
    </row>
    <row r="30" spans="1:13" ht="52.15" customHeight="1" x14ac:dyDescent="0.25">
      <c r="A30" s="7" t="s">
        <v>177</v>
      </c>
      <c r="B30" s="7" t="str">
        <f>"S104_2"&amp;TEXT(ROW()-ROW(A24)+1, "000")</f>
        <v>S104_2007</v>
      </c>
      <c r="E30" s="7" t="s">
        <v>53</v>
      </c>
      <c r="F30" s="7" t="s">
        <v>54</v>
      </c>
      <c r="G30" s="7" t="s">
        <v>55</v>
      </c>
      <c r="H30" s="7" t="s">
        <v>6</v>
      </c>
      <c r="I30" s="7" t="s">
        <v>116</v>
      </c>
      <c r="J30" s="7" t="s">
        <v>47</v>
      </c>
      <c r="K30" s="7" t="s">
        <v>211</v>
      </c>
      <c r="M30" s="6" t="s">
        <v>199</v>
      </c>
    </row>
    <row r="31" spans="1:13" ht="52.15" customHeight="1" x14ac:dyDescent="0.25">
      <c r="A31" s="7" t="s">
        <v>177</v>
      </c>
      <c r="B31" s="7" t="str">
        <f>"S104_2"&amp;TEXT(ROW()-ROW(A24)+1, "000")</f>
        <v>S104_2008</v>
      </c>
      <c r="C31" s="7" t="str">
        <f>B30</f>
        <v>S104_2007</v>
      </c>
      <c r="E31" s="7" t="s">
        <v>154</v>
      </c>
      <c r="F31" s="7" t="s">
        <v>48</v>
      </c>
      <c r="G31" s="7" t="s">
        <v>49</v>
      </c>
      <c r="H31" s="7" t="s">
        <v>6</v>
      </c>
      <c r="I31" s="7" t="s">
        <v>116</v>
      </c>
      <c r="J31" s="7" t="s">
        <v>47</v>
      </c>
      <c r="K31" s="7" t="s">
        <v>211</v>
      </c>
      <c r="M31" s="6" t="s">
        <v>199</v>
      </c>
    </row>
    <row r="32" spans="1:13" ht="63" customHeight="1" x14ac:dyDescent="0.25">
      <c r="A32" s="7" t="s">
        <v>178</v>
      </c>
      <c r="B32" s="7" t="str">
        <f>"S104_2"&amp;TEXT(ROW()-ROW(A24)+1, "000")</f>
        <v>S104_2009</v>
      </c>
      <c r="C32" s="7" t="str">
        <f>B26&amp;" AND "&amp;B29</f>
        <v>S104_2003 AND S104_2006</v>
      </c>
      <c r="E32" s="7" t="s">
        <v>155</v>
      </c>
      <c r="F32" s="7" t="s">
        <v>51</v>
      </c>
      <c r="G32" s="7" t="s">
        <v>52</v>
      </c>
      <c r="H32" s="7" t="s">
        <v>8</v>
      </c>
      <c r="J32" s="7" t="s">
        <v>50</v>
      </c>
      <c r="K32" s="7" t="s">
        <v>218</v>
      </c>
      <c r="M32" s="6" t="s">
        <v>199</v>
      </c>
    </row>
    <row r="33" spans="1:13" ht="97.15" customHeight="1" x14ac:dyDescent="0.25">
      <c r="A33" s="7" t="s">
        <v>178</v>
      </c>
      <c r="B33" s="7" t="str">
        <f>"S104_2"&amp;TEXT(ROW()-ROW(A24)+1, "000")</f>
        <v>S104_2010</v>
      </c>
      <c r="C33" s="7" t="str">
        <f>B26</f>
        <v>S104_2003</v>
      </c>
      <c r="E33" s="7" t="s">
        <v>235</v>
      </c>
      <c r="F33" s="7" t="s">
        <v>236</v>
      </c>
      <c r="G33" s="7" t="s">
        <v>237</v>
      </c>
      <c r="H33" s="7" t="s">
        <v>10</v>
      </c>
      <c r="J33" s="7" t="s">
        <v>45</v>
      </c>
      <c r="K33" s="7" t="s">
        <v>218</v>
      </c>
      <c r="L33" s="7" t="s">
        <v>240</v>
      </c>
      <c r="M33" s="6" t="s">
        <v>200</v>
      </c>
    </row>
    <row r="34" spans="1:13" ht="100.15" customHeight="1" x14ac:dyDescent="0.25">
      <c r="A34" s="7" t="s">
        <v>291</v>
      </c>
      <c r="B34" s="7" t="str">
        <f>"S104_2"&amp;TEXT(ROW()-ROW(A24)+1, "000")</f>
        <v>S104_2011</v>
      </c>
      <c r="E34" s="7" t="s">
        <v>56</v>
      </c>
      <c r="F34" s="7" t="s">
        <v>57</v>
      </c>
      <c r="G34" s="7" t="s">
        <v>239</v>
      </c>
      <c r="H34" s="7" t="s">
        <v>10</v>
      </c>
      <c r="J34" s="7" t="s">
        <v>45</v>
      </c>
      <c r="K34" s="7" t="s">
        <v>45</v>
      </c>
      <c r="L34" s="7" t="s">
        <v>292</v>
      </c>
      <c r="M34" s="6" t="s">
        <v>199</v>
      </c>
    </row>
    <row r="35" spans="1:13" ht="42.6" customHeight="1" x14ac:dyDescent="0.25">
      <c r="A35" s="7" t="s">
        <v>123</v>
      </c>
      <c r="B35" s="7" t="str">
        <f>"S104_2"&amp;TEXT(ROW()-ROW(A24)+1, "000")</f>
        <v>S104_2012</v>
      </c>
      <c r="C35" s="7" t="s">
        <v>60</v>
      </c>
      <c r="E35" s="7" t="s">
        <v>12</v>
      </c>
      <c r="F35" s="7" t="s">
        <v>238</v>
      </c>
      <c r="G35" s="7" t="s">
        <v>82</v>
      </c>
      <c r="H35" s="11" t="s">
        <v>11</v>
      </c>
      <c r="L35" s="7" t="s">
        <v>37</v>
      </c>
      <c r="M35" s="6" t="s">
        <v>45</v>
      </c>
    </row>
    <row r="36" spans="1:13" ht="28.9" customHeight="1" x14ac:dyDescent="0.25">
      <c r="B36" s="30" t="s">
        <v>61</v>
      </c>
      <c r="C36" s="31"/>
      <c r="D36" s="31"/>
      <c r="E36" s="31"/>
      <c r="F36" s="31"/>
      <c r="G36" s="31"/>
      <c r="H36" s="31"/>
      <c r="I36" s="31"/>
      <c r="J36" s="31"/>
      <c r="K36" s="32"/>
    </row>
    <row r="37" spans="1:13" ht="101.45" customHeight="1" x14ac:dyDescent="0.25">
      <c r="B37" s="36" t="s">
        <v>241</v>
      </c>
      <c r="C37" s="37"/>
      <c r="D37" s="38"/>
      <c r="E37" s="33" t="s">
        <v>242</v>
      </c>
      <c r="F37" s="34"/>
      <c r="G37" s="34"/>
      <c r="H37" s="34"/>
      <c r="I37" s="35"/>
    </row>
    <row r="38" spans="1:13" ht="101.45" customHeight="1" x14ac:dyDescent="0.25">
      <c r="A38" s="7" t="s">
        <v>177</v>
      </c>
      <c r="B38" s="7" t="str">
        <f>"S104_3"&amp;TEXT(ROW()-ROW(A38)+1, "000")</f>
        <v>S104_3001</v>
      </c>
      <c r="D38" s="26"/>
      <c r="E38" s="7" t="s">
        <v>247</v>
      </c>
      <c r="F38" s="7" t="s">
        <v>245</v>
      </c>
      <c r="G38" s="7" t="s">
        <v>222</v>
      </c>
      <c r="H38" s="27" t="s">
        <v>6</v>
      </c>
      <c r="I38" s="25"/>
      <c r="J38" s="7" t="s">
        <v>303</v>
      </c>
      <c r="K38" s="7" t="s">
        <v>243</v>
      </c>
      <c r="M38" s="29" t="s">
        <v>405</v>
      </c>
    </row>
    <row r="39" spans="1:13" ht="101.45" customHeight="1" x14ac:dyDescent="0.25">
      <c r="A39" s="7" t="s">
        <v>177</v>
      </c>
      <c r="B39" s="7" t="str">
        <f t="shared" ref="B39:B62" si="1">"S104_3"&amp;TEXT(ROW()-ROW(A$37)+1, "000")</f>
        <v>S104_3003</v>
      </c>
      <c r="D39" s="26"/>
      <c r="E39" s="7" t="s">
        <v>246</v>
      </c>
      <c r="F39" s="7" t="s">
        <v>248</v>
      </c>
      <c r="G39" s="7" t="s">
        <v>204</v>
      </c>
      <c r="H39" s="27" t="s">
        <v>6</v>
      </c>
      <c r="I39" s="25"/>
      <c r="J39" s="7" t="s">
        <v>303</v>
      </c>
      <c r="K39" s="7" t="s">
        <v>243</v>
      </c>
      <c r="M39" s="29" t="s">
        <v>405</v>
      </c>
    </row>
    <row r="40" spans="1:13" ht="101.45" customHeight="1" x14ac:dyDescent="0.25">
      <c r="A40" s="7" t="s">
        <v>178</v>
      </c>
      <c r="B40" s="7" t="str">
        <f t="shared" si="1"/>
        <v>S104_3004</v>
      </c>
      <c r="D40" s="26"/>
      <c r="E40" s="7" t="s">
        <v>302</v>
      </c>
      <c r="F40" s="7" t="s">
        <v>249</v>
      </c>
      <c r="G40" s="7" t="s">
        <v>221</v>
      </c>
      <c r="H40" s="27" t="s">
        <v>6</v>
      </c>
      <c r="I40" s="25"/>
      <c r="J40" s="7" t="s">
        <v>303</v>
      </c>
      <c r="K40" s="7" t="s">
        <v>301</v>
      </c>
      <c r="L40" s="7" t="s">
        <v>300</v>
      </c>
      <c r="M40" s="29" t="s">
        <v>304</v>
      </c>
    </row>
    <row r="41" spans="1:13" ht="53.45" customHeight="1" x14ac:dyDescent="0.25">
      <c r="A41" s="7" t="s">
        <v>177</v>
      </c>
      <c r="B41" s="7" t="str">
        <f t="shared" si="1"/>
        <v>S104_3005</v>
      </c>
      <c r="E41" s="7" t="s">
        <v>244</v>
      </c>
      <c r="F41" s="7" t="s">
        <v>62</v>
      </c>
      <c r="G41" s="7" t="s">
        <v>64</v>
      </c>
      <c r="H41" s="7" t="s">
        <v>8</v>
      </c>
      <c r="J41" s="7" t="s">
        <v>121</v>
      </c>
      <c r="K41" s="7" t="s">
        <v>243</v>
      </c>
      <c r="M41" s="6" t="s">
        <v>200</v>
      </c>
    </row>
    <row r="42" spans="1:13" ht="115.15" customHeight="1" x14ac:dyDescent="0.25">
      <c r="A42" s="7" t="s">
        <v>178</v>
      </c>
      <c r="B42" s="7" t="str">
        <f t="shared" si="1"/>
        <v>S104_3006</v>
      </c>
      <c r="C42" s="7" t="s">
        <v>253</v>
      </c>
      <c r="E42" s="7" t="s">
        <v>305</v>
      </c>
      <c r="F42" s="7" t="s">
        <v>63</v>
      </c>
      <c r="G42" s="7" t="s">
        <v>65</v>
      </c>
      <c r="H42" s="7" t="s">
        <v>8</v>
      </c>
      <c r="J42" s="11" t="s">
        <v>45</v>
      </c>
      <c r="K42" s="11" t="s">
        <v>113</v>
      </c>
      <c r="L42" s="7" t="s">
        <v>306</v>
      </c>
      <c r="M42" s="6" t="s">
        <v>199</v>
      </c>
    </row>
    <row r="43" spans="1:13" ht="24" x14ac:dyDescent="0.25">
      <c r="A43" s="7" t="s">
        <v>177</v>
      </c>
      <c r="B43" s="7" t="str">
        <f t="shared" si="1"/>
        <v>S104_3007</v>
      </c>
      <c r="E43" s="7" t="s">
        <v>261</v>
      </c>
      <c r="F43" s="7" t="s">
        <v>263</v>
      </c>
      <c r="G43" s="7" t="s">
        <v>262</v>
      </c>
      <c r="H43" s="7" t="s">
        <v>10</v>
      </c>
      <c r="J43" s="7" t="s">
        <v>45</v>
      </c>
      <c r="K43" s="7" t="s">
        <v>243</v>
      </c>
      <c r="L43" s="7" t="s">
        <v>270</v>
      </c>
      <c r="M43" s="6" t="s">
        <v>200</v>
      </c>
    </row>
    <row r="44" spans="1:13" ht="24" x14ac:dyDescent="0.25">
      <c r="A44" s="7" t="s">
        <v>177</v>
      </c>
      <c r="B44" s="7" t="str">
        <f t="shared" si="1"/>
        <v>S104_3008</v>
      </c>
      <c r="E44" s="7" t="s">
        <v>264</v>
      </c>
      <c r="F44" s="7" t="s">
        <v>265</v>
      </c>
      <c r="G44" s="7" t="s">
        <v>266</v>
      </c>
      <c r="H44" s="7" t="s">
        <v>10</v>
      </c>
      <c r="J44" s="7" t="s">
        <v>45</v>
      </c>
      <c r="K44" s="7" t="s">
        <v>243</v>
      </c>
      <c r="M44" s="6" t="s">
        <v>200</v>
      </c>
    </row>
    <row r="45" spans="1:13" ht="37.15" customHeight="1" x14ac:dyDescent="0.25">
      <c r="A45" s="7" t="s">
        <v>178</v>
      </c>
      <c r="B45" s="7" t="str">
        <f t="shared" si="1"/>
        <v>S104_3009</v>
      </c>
      <c r="C45" s="7" t="str">
        <f>B44</f>
        <v>S104_3008</v>
      </c>
      <c r="E45" s="7" t="s">
        <v>267</v>
      </c>
      <c r="F45" s="7" t="s">
        <v>268</v>
      </c>
      <c r="G45" s="7" t="s">
        <v>183</v>
      </c>
      <c r="H45" s="7" t="s">
        <v>8</v>
      </c>
      <c r="J45" s="7" t="s">
        <v>45</v>
      </c>
      <c r="K45" s="7" t="s">
        <v>243</v>
      </c>
      <c r="M45" s="6" t="s">
        <v>200</v>
      </c>
    </row>
    <row r="46" spans="1:13" ht="45.6" customHeight="1" x14ac:dyDescent="0.25">
      <c r="A46" s="7" t="s">
        <v>178</v>
      </c>
      <c r="B46" s="7" t="str">
        <f t="shared" si="1"/>
        <v>S104_3010</v>
      </c>
      <c r="E46" s="7" t="s">
        <v>254</v>
      </c>
      <c r="F46" s="7" t="s">
        <v>142</v>
      </c>
      <c r="G46" s="7" t="s">
        <v>66</v>
      </c>
      <c r="H46" s="7" t="s">
        <v>8</v>
      </c>
      <c r="J46" s="7" t="s">
        <v>121</v>
      </c>
      <c r="K46" s="7" t="s">
        <v>243</v>
      </c>
      <c r="M46" s="6" t="s">
        <v>200</v>
      </c>
    </row>
    <row r="47" spans="1:13" ht="45.6" customHeight="1" x14ac:dyDescent="0.25">
      <c r="A47" s="7" t="s">
        <v>178</v>
      </c>
      <c r="B47" s="7" t="str">
        <f t="shared" si="1"/>
        <v>S104_3011</v>
      </c>
      <c r="C47" s="7" t="str">
        <f>B43&amp;" AND "&amp;B45&amp;" AND "&amp;B46</f>
        <v>S104_3007 AND S104_3009 AND S104_3010</v>
      </c>
      <c r="E47" s="7" t="s">
        <v>255</v>
      </c>
      <c r="F47" s="7" t="s">
        <v>256</v>
      </c>
      <c r="G47" s="7" t="s">
        <v>257</v>
      </c>
      <c r="H47" s="7" t="s">
        <v>8</v>
      </c>
      <c r="J47" s="7" t="s">
        <v>45</v>
      </c>
      <c r="K47" s="7" t="s">
        <v>243</v>
      </c>
      <c r="L47" s="7" t="s">
        <v>269</v>
      </c>
      <c r="M47" s="6" t="s">
        <v>200</v>
      </c>
    </row>
    <row r="48" spans="1:13" ht="47.45" customHeight="1" x14ac:dyDescent="0.25">
      <c r="A48" s="7" t="s">
        <v>178</v>
      </c>
      <c r="B48" s="7" t="str">
        <f t="shared" si="1"/>
        <v>S104_3012</v>
      </c>
      <c r="E48" s="7" t="s">
        <v>259</v>
      </c>
      <c r="F48" s="7" t="s">
        <v>260</v>
      </c>
      <c r="G48" s="7" t="s">
        <v>258</v>
      </c>
      <c r="H48" s="7" t="s">
        <v>8</v>
      </c>
      <c r="J48" s="7" t="s">
        <v>45</v>
      </c>
      <c r="K48" s="7" t="s">
        <v>243</v>
      </c>
      <c r="M48" s="6" t="s">
        <v>200</v>
      </c>
    </row>
    <row r="49" spans="1:13" ht="60.6" customHeight="1" x14ac:dyDescent="0.25">
      <c r="A49" s="7" t="s">
        <v>177</v>
      </c>
      <c r="B49" s="7" t="str">
        <f t="shared" si="1"/>
        <v>S104_3013</v>
      </c>
      <c r="C49" s="7" t="str">
        <f>B42</f>
        <v>S104_3006</v>
      </c>
      <c r="E49" s="7" t="s">
        <v>271</v>
      </c>
      <c r="F49" s="7" t="s">
        <v>272</v>
      </c>
      <c r="G49" s="7" t="s">
        <v>68</v>
      </c>
      <c r="H49" s="7" t="s">
        <v>8</v>
      </c>
      <c r="J49" s="7" t="s">
        <v>121</v>
      </c>
      <c r="K49" s="7" t="s">
        <v>243</v>
      </c>
      <c r="L49" s="7" t="s">
        <v>277</v>
      </c>
      <c r="M49" s="6" t="s">
        <v>199</v>
      </c>
    </row>
    <row r="50" spans="1:13" ht="43.15" customHeight="1" x14ac:dyDescent="0.25">
      <c r="A50" s="7" t="s">
        <v>177</v>
      </c>
      <c r="B50" s="7" t="str">
        <f t="shared" si="1"/>
        <v>S104_3014</v>
      </c>
      <c r="E50" s="7" t="s">
        <v>273</v>
      </c>
      <c r="F50" s="7" t="s">
        <v>274</v>
      </c>
      <c r="G50" s="7" t="s">
        <v>68</v>
      </c>
      <c r="H50" s="7" t="s">
        <v>8</v>
      </c>
      <c r="J50" s="7" t="s">
        <v>121</v>
      </c>
      <c r="K50" s="7" t="s">
        <v>243</v>
      </c>
      <c r="M50" s="6" t="s">
        <v>199</v>
      </c>
    </row>
    <row r="51" spans="1:13" ht="64.900000000000006" customHeight="1" x14ac:dyDescent="0.25">
      <c r="A51" s="7" t="s">
        <v>178</v>
      </c>
      <c r="B51" s="7" t="str">
        <f t="shared" si="1"/>
        <v>S104_3015</v>
      </c>
      <c r="C51" s="7" t="str">
        <f>B49&amp;" AND "&amp;B50</f>
        <v>S104_3013 AND S104_3014</v>
      </c>
      <c r="E51" s="7" t="s">
        <v>156</v>
      </c>
      <c r="F51" s="7" t="s">
        <v>67</v>
      </c>
      <c r="G51" s="7" t="s">
        <v>68</v>
      </c>
      <c r="H51" s="7" t="s">
        <v>10</v>
      </c>
      <c r="J51" s="7" t="s">
        <v>114</v>
      </c>
      <c r="K51" s="11" t="s">
        <v>114</v>
      </c>
      <c r="L51" s="7" t="s">
        <v>69</v>
      </c>
      <c r="M51" s="6" t="s">
        <v>406</v>
      </c>
    </row>
    <row r="52" spans="1:13" ht="56.45" customHeight="1" x14ac:dyDescent="0.25">
      <c r="A52" s="7" t="s">
        <v>177</v>
      </c>
      <c r="B52" s="7" t="str">
        <f t="shared" si="1"/>
        <v>S104_3016</v>
      </c>
      <c r="E52" s="7" t="s">
        <v>275</v>
      </c>
      <c r="F52" s="7" t="s">
        <v>276</v>
      </c>
      <c r="G52" s="7" t="s">
        <v>68</v>
      </c>
      <c r="H52" s="7" t="s">
        <v>8</v>
      </c>
      <c r="J52" s="7" t="s">
        <v>121</v>
      </c>
      <c r="K52" s="7" t="s">
        <v>243</v>
      </c>
      <c r="M52" s="6" t="s">
        <v>200</v>
      </c>
    </row>
    <row r="53" spans="1:13" ht="82.15" customHeight="1" x14ac:dyDescent="0.25">
      <c r="A53" s="7" t="s">
        <v>178</v>
      </c>
      <c r="B53" s="7" t="str">
        <f t="shared" si="1"/>
        <v>S104_3017</v>
      </c>
      <c r="C53" s="7" t="str">
        <f>B50 &amp; " AND " &amp; B52</f>
        <v>S104_3014 AND S104_3016</v>
      </c>
      <c r="E53" s="7" t="s">
        <v>157</v>
      </c>
      <c r="F53" s="7" t="s">
        <v>128</v>
      </c>
      <c r="G53" s="7" t="s">
        <v>129</v>
      </c>
      <c r="H53" s="7" t="s">
        <v>10</v>
      </c>
      <c r="J53" s="7" t="s">
        <v>114</v>
      </c>
      <c r="K53" s="11" t="s">
        <v>114</v>
      </c>
      <c r="L53" s="7" t="s">
        <v>130</v>
      </c>
      <c r="M53" s="6" t="s">
        <v>199</v>
      </c>
    </row>
    <row r="54" spans="1:13" ht="82.15" customHeight="1" x14ac:dyDescent="0.25">
      <c r="A54" s="7" t="s">
        <v>178</v>
      </c>
      <c r="B54" s="7" t="str">
        <f t="shared" si="1"/>
        <v>S104_3018</v>
      </c>
      <c r="C54" s="7" t="str">
        <f>B50 &amp; " AND " &amp; B52</f>
        <v>S104_3014 AND S104_3016</v>
      </c>
      <c r="E54" s="7" t="s">
        <v>158</v>
      </c>
      <c r="F54" s="7" t="s">
        <v>131</v>
      </c>
      <c r="G54" s="7" t="s">
        <v>132</v>
      </c>
      <c r="H54" s="7" t="s">
        <v>10</v>
      </c>
      <c r="J54" s="7" t="s">
        <v>114</v>
      </c>
      <c r="K54" s="11" t="s">
        <v>114</v>
      </c>
      <c r="L54" s="7" t="s">
        <v>133</v>
      </c>
      <c r="M54" s="6" t="s">
        <v>407</v>
      </c>
    </row>
    <row r="55" spans="1:13" ht="54" customHeight="1" x14ac:dyDescent="0.25">
      <c r="A55" s="7" t="s">
        <v>177</v>
      </c>
      <c r="B55" s="7" t="str">
        <f t="shared" si="1"/>
        <v>S104_3019</v>
      </c>
      <c r="E55" s="7" t="s">
        <v>159</v>
      </c>
      <c r="F55" s="7" t="s">
        <v>134</v>
      </c>
      <c r="G55" s="7" t="s">
        <v>46</v>
      </c>
      <c r="H55" s="7" t="s">
        <v>8</v>
      </c>
      <c r="J55" s="7" t="s">
        <v>121</v>
      </c>
      <c r="K55" s="7" t="s">
        <v>243</v>
      </c>
      <c r="M55" s="6" t="s">
        <v>199</v>
      </c>
    </row>
    <row r="56" spans="1:13" ht="96" x14ac:dyDescent="0.25">
      <c r="A56" s="7" t="s">
        <v>178</v>
      </c>
      <c r="B56" s="7" t="str">
        <f t="shared" si="1"/>
        <v>S104_3020</v>
      </c>
      <c r="C56" s="7" t="str">
        <f>B55</f>
        <v>S104_3019</v>
      </c>
      <c r="E56" s="7" t="s">
        <v>160</v>
      </c>
      <c r="F56" s="7" t="s">
        <v>135</v>
      </c>
      <c r="G56" s="7" t="s">
        <v>136</v>
      </c>
      <c r="H56" s="7" t="s">
        <v>8</v>
      </c>
      <c r="J56" s="7" t="s">
        <v>137</v>
      </c>
      <c r="K56" s="7" t="s">
        <v>243</v>
      </c>
      <c r="L56" s="7" t="s">
        <v>412</v>
      </c>
      <c r="M56" s="6" t="s">
        <v>200</v>
      </c>
    </row>
    <row r="57" spans="1:13" ht="96" x14ac:dyDescent="0.25">
      <c r="A57" s="7" t="s">
        <v>290</v>
      </c>
      <c r="B57" s="7" t="str">
        <f t="shared" si="1"/>
        <v>S104_3021</v>
      </c>
      <c r="E57" s="7" t="s">
        <v>56</v>
      </c>
      <c r="F57" s="7" t="s">
        <v>70</v>
      </c>
      <c r="G57" s="7" t="s">
        <v>58</v>
      </c>
      <c r="H57" s="7" t="s">
        <v>10</v>
      </c>
      <c r="J57" s="7" t="s">
        <v>76</v>
      </c>
      <c r="K57" s="7" t="s">
        <v>417</v>
      </c>
      <c r="L57" s="7" t="s">
        <v>411</v>
      </c>
      <c r="M57" s="6" t="s">
        <v>406</v>
      </c>
    </row>
    <row r="58" spans="1:13" ht="168" x14ac:dyDescent="0.25">
      <c r="A58" s="7" t="s">
        <v>177</v>
      </c>
      <c r="B58" s="7" t="str">
        <f t="shared" si="1"/>
        <v>S104_3022</v>
      </c>
      <c r="E58" s="7" t="s">
        <v>161</v>
      </c>
      <c r="F58" s="7" t="s">
        <v>79</v>
      </c>
      <c r="G58" s="7" t="s">
        <v>80</v>
      </c>
      <c r="H58" s="7" t="s">
        <v>6</v>
      </c>
      <c r="I58" s="7" t="s">
        <v>116</v>
      </c>
      <c r="J58" s="7" t="s">
        <v>75</v>
      </c>
      <c r="K58" s="7" t="s">
        <v>211</v>
      </c>
      <c r="L58" s="7" t="s">
        <v>162</v>
      </c>
      <c r="M58" s="29" t="s">
        <v>408</v>
      </c>
    </row>
    <row r="59" spans="1:13" ht="75" x14ac:dyDescent="0.25">
      <c r="A59" s="7" t="s">
        <v>177</v>
      </c>
      <c r="B59" s="7" t="str">
        <f t="shared" si="1"/>
        <v>S104_3023</v>
      </c>
      <c r="C59" s="7" t="str">
        <f>B48</f>
        <v>S104_3012</v>
      </c>
      <c r="E59" s="7" t="s">
        <v>163</v>
      </c>
      <c r="F59" s="7" t="s">
        <v>72</v>
      </c>
      <c r="G59" s="7" t="s">
        <v>71</v>
      </c>
      <c r="H59" s="7" t="s">
        <v>8</v>
      </c>
      <c r="J59" s="7" t="s">
        <v>413</v>
      </c>
      <c r="K59" s="7" t="s">
        <v>418</v>
      </c>
      <c r="M59" s="29" t="s">
        <v>409</v>
      </c>
    </row>
    <row r="60" spans="1:13" ht="36" x14ac:dyDescent="0.25">
      <c r="A60" s="7" t="s">
        <v>177</v>
      </c>
      <c r="B60" s="7" t="str">
        <f t="shared" si="1"/>
        <v>S104_3024</v>
      </c>
      <c r="E60" s="7" t="s">
        <v>164</v>
      </c>
      <c r="F60" s="7" t="s">
        <v>278</v>
      </c>
      <c r="G60" s="7" t="s">
        <v>279</v>
      </c>
      <c r="H60" s="7" t="s">
        <v>10</v>
      </c>
      <c r="J60" s="7" t="s">
        <v>75</v>
      </c>
      <c r="K60" s="7" t="s">
        <v>415</v>
      </c>
      <c r="M60" s="6" t="s">
        <v>200</v>
      </c>
    </row>
    <row r="61" spans="1:13" ht="46.15" customHeight="1" x14ac:dyDescent="0.25">
      <c r="A61" s="7" t="s">
        <v>177</v>
      </c>
      <c r="B61" s="7" t="str">
        <f t="shared" si="1"/>
        <v>S104_3025</v>
      </c>
      <c r="C61" s="7" t="str">
        <f>B60</f>
        <v>S104_3024</v>
      </c>
      <c r="E61" s="7" t="s">
        <v>165</v>
      </c>
      <c r="F61" s="7" t="s">
        <v>73</v>
      </c>
      <c r="G61" s="7" t="s">
        <v>74</v>
      </c>
      <c r="H61" s="7" t="s">
        <v>8</v>
      </c>
      <c r="J61" s="7" t="s">
        <v>75</v>
      </c>
      <c r="K61" s="7" t="s">
        <v>120</v>
      </c>
      <c r="M61" s="6" t="s">
        <v>406</v>
      </c>
    </row>
    <row r="62" spans="1:13" ht="46.15" customHeight="1" x14ac:dyDescent="0.25">
      <c r="A62" s="7" t="s">
        <v>123</v>
      </c>
      <c r="B62" s="7" t="str">
        <f t="shared" si="1"/>
        <v>S104_3026</v>
      </c>
      <c r="C62" s="7" t="s">
        <v>78</v>
      </c>
      <c r="E62" s="7" t="s">
        <v>12</v>
      </c>
      <c r="F62" s="7" t="s">
        <v>77</v>
      </c>
      <c r="G62" s="7" t="s">
        <v>81</v>
      </c>
      <c r="H62" s="11" t="s">
        <v>11</v>
      </c>
      <c r="L62" s="7" t="s">
        <v>37</v>
      </c>
      <c r="M62" s="6" t="s">
        <v>45</v>
      </c>
    </row>
    <row r="63" spans="1:13" ht="28.9" customHeight="1" x14ac:dyDescent="0.25">
      <c r="B63" s="30" t="s">
        <v>84</v>
      </c>
      <c r="C63" s="31"/>
      <c r="D63" s="31"/>
      <c r="E63" s="31"/>
      <c r="F63" s="31"/>
      <c r="G63" s="31"/>
      <c r="H63" s="31"/>
      <c r="I63" s="31"/>
      <c r="J63" s="31"/>
      <c r="K63" s="32"/>
    </row>
    <row r="64" spans="1:13" ht="139.15" customHeight="1" x14ac:dyDescent="0.25">
      <c r="B64" s="36" t="s">
        <v>241</v>
      </c>
      <c r="C64" s="37"/>
      <c r="D64" s="38"/>
      <c r="E64" s="33" t="s">
        <v>280</v>
      </c>
      <c r="F64" s="34"/>
      <c r="G64" s="34"/>
      <c r="H64" s="34"/>
      <c r="I64" s="35"/>
    </row>
    <row r="65" spans="1:13" ht="75" x14ac:dyDescent="0.25">
      <c r="A65" s="7" t="s">
        <v>177</v>
      </c>
      <c r="B65" s="7" t="str">
        <f>"S104_4"&amp;TEXT(ROW()-ROW(A65)+1, "000")</f>
        <v>S104_4001</v>
      </c>
      <c r="E65" s="7" t="s">
        <v>194</v>
      </c>
      <c r="F65" s="7" t="s">
        <v>195</v>
      </c>
      <c r="G65" s="7" t="s">
        <v>196</v>
      </c>
      <c r="H65" s="7" t="s">
        <v>10</v>
      </c>
      <c r="J65" s="7" t="s">
        <v>75</v>
      </c>
      <c r="K65" s="7" t="s">
        <v>295</v>
      </c>
      <c r="M65" s="29" t="s">
        <v>409</v>
      </c>
    </row>
    <row r="66" spans="1:13" ht="28.9" customHeight="1" x14ac:dyDescent="0.25">
      <c r="B66" s="30" t="s">
        <v>85</v>
      </c>
      <c r="C66" s="31"/>
      <c r="D66" s="31"/>
      <c r="E66" s="31"/>
      <c r="F66" s="31"/>
      <c r="G66" s="31"/>
      <c r="H66" s="31"/>
      <c r="I66" s="31"/>
      <c r="J66" s="31"/>
      <c r="K66" s="32"/>
    </row>
    <row r="67" spans="1:13" ht="117" customHeight="1" x14ac:dyDescent="0.25">
      <c r="B67" s="36" t="s">
        <v>281</v>
      </c>
      <c r="C67" s="37"/>
      <c r="D67" s="38"/>
      <c r="E67" s="33" t="s">
        <v>282</v>
      </c>
      <c r="F67" s="34"/>
      <c r="G67" s="34"/>
      <c r="H67" s="34"/>
      <c r="I67" s="35"/>
    </row>
    <row r="68" spans="1:13" ht="117" customHeight="1" x14ac:dyDescent="0.25">
      <c r="A68" s="7" t="s">
        <v>177</v>
      </c>
      <c r="B68" s="7" t="str">
        <f>"S104_5"&amp;TEXT(ROW()-ROW(A68)+1, "000")</f>
        <v>S104_5001</v>
      </c>
      <c r="D68" s="26"/>
      <c r="E68" s="7" t="s">
        <v>283</v>
      </c>
      <c r="F68" s="7" t="s">
        <v>284</v>
      </c>
      <c r="G68" s="7" t="s">
        <v>222</v>
      </c>
      <c r="H68" s="27" t="s">
        <v>6</v>
      </c>
      <c r="I68" s="25"/>
      <c r="J68" s="7" t="s">
        <v>297</v>
      </c>
      <c r="K68" s="7" t="s">
        <v>296</v>
      </c>
      <c r="M68" s="29" t="s">
        <v>410</v>
      </c>
    </row>
    <row r="69" spans="1:13" ht="117" customHeight="1" x14ac:dyDescent="0.25">
      <c r="A69" s="7" t="s">
        <v>177</v>
      </c>
      <c r="B69" s="7" t="str">
        <f t="shared" ref="B69:B75" si="2">"S104_5"&amp;TEXT(ROW()-ROW(A$68)+1, "000")</f>
        <v>S104_5002</v>
      </c>
      <c r="D69" s="26"/>
      <c r="E69" s="7" t="s">
        <v>285</v>
      </c>
      <c r="F69" s="7" t="s">
        <v>286</v>
      </c>
      <c r="G69" s="7" t="s">
        <v>204</v>
      </c>
      <c r="H69" s="27" t="s">
        <v>6</v>
      </c>
      <c r="I69" s="25"/>
      <c r="J69" s="7" t="s">
        <v>297</v>
      </c>
      <c r="K69" s="7" t="s">
        <v>296</v>
      </c>
      <c r="M69" s="29" t="s">
        <v>410</v>
      </c>
    </row>
    <row r="70" spans="1:13" ht="117" customHeight="1" x14ac:dyDescent="0.25">
      <c r="A70" s="7" t="s">
        <v>178</v>
      </c>
      <c r="B70" s="7" t="str">
        <f t="shared" si="2"/>
        <v>S104_5003</v>
      </c>
      <c r="D70" s="26"/>
      <c r="E70" s="7" t="s">
        <v>287</v>
      </c>
      <c r="F70" s="7" t="s">
        <v>288</v>
      </c>
      <c r="G70" s="7" t="s">
        <v>221</v>
      </c>
      <c r="H70" s="27" t="s">
        <v>6</v>
      </c>
      <c r="I70" s="25"/>
      <c r="J70" s="7" t="s">
        <v>297</v>
      </c>
      <c r="K70" s="7" t="s">
        <v>298</v>
      </c>
      <c r="L70" s="7" t="s">
        <v>307</v>
      </c>
      <c r="M70" s="29" t="s">
        <v>410</v>
      </c>
    </row>
    <row r="71" spans="1:13" ht="47.45" customHeight="1" x14ac:dyDescent="0.25">
      <c r="A71" s="7" t="s">
        <v>289</v>
      </c>
      <c r="B71" s="7" t="str">
        <f t="shared" si="2"/>
        <v>S104_5004</v>
      </c>
      <c r="E71" s="7" t="s">
        <v>166</v>
      </c>
      <c r="F71" s="7" t="s">
        <v>141</v>
      </c>
      <c r="G71" s="7" t="s">
        <v>140</v>
      </c>
      <c r="H71" s="7" t="s">
        <v>10</v>
      </c>
      <c r="J71" s="7" t="s">
        <v>138</v>
      </c>
      <c r="K71" s="7" t="s">
        <v>414</v>
      </c>
      <c r="L71" s="7" t="s">
        <v>139</v>
      </c>
      <c r="M71" s="6" t="s">
        <v>200</v>
      </c>
    </row>
    <row r="72" spans="1:13" ht="75" x14ac:dyDescent="0.25">
      <c r="A72" s="7" t="s">
        <v>177</v>
      </c>
      <c r="B72" s="7" t="str">
        <f t="shared" si="2"/>
        <v>S104_5005</v>
      </c>
      <c r="E72" s="7" t="s">
        <v>308</v>
      </c>
      <c r="F72" s="7" t="s">
        <v>87</v>
      </c>
      <c r="G72" s="7" t="s">
        <v>88</v>
      </c>
      <c r="H72" s="7" t="s">
        <v>6</v>
      </c>
      <c r="J72" s="7" t="s">
        <v>86</v>
      </c>
      <c r="K72" s="7" t="s">
        <v>211</v>
      </c>
      <c r="M72" s="29" t="s">
        <v>409</v>
      </c>
    </row>
    <row r="73" spans="1:13" ht="75" x14ac:dyDescent="0.25">
      <c r="A73" s="7" t="s">
        <v>177</v>
      </c>
      <c r="B73" s="7" t="str">
        <f t="shared" si="2"/>
        <v>S104_5006</v>
      </c>
      <c r="C73" s="7" t="str">
        <f>B72</f>
        <v>S104_5005</v>
      </c>
      <c r="E73" s="7" t="s">
        <v>311</v>
      </c>
      <c r="F73" s="7" t="s">
        <v>91</v>
      </c>
      <c r="G73" s="7" t="s">
        <v>89</v>
      </c>
      <c r="H73" s="7" t="s">
        <v>6</v>
      </c>
      <c r="J73" s="7" t="s">
        <v>90</v>
      </c>
      <c r="K73" s="7" t="s">
        <v>313</v>
      </c>
      <c r="M73" s="29" t="s">
        <v>409</v>
      </c>
    </row>
    <row r="74" spans="1:13" ht="63" customHeight="1" x14ac:dyDescent="0.25">
      <c r="A74" s="7" t="s">
        <v>177</v>
      </c>
      <c r="B74" s="7" t="str">
        <f t="shared" si="2"/>
        <v>S104_5007</v>
      </c>
      <c r="C74" s="7" t="str">
        <f>B73</f>
        <v>S104_5006</v>
      </c>
      <c r="E74" s="7" t="s">
        <v>167</v>
      </c>
      <c r="F74" s="7" t="s">
        <v>93</v>
      </c>
      <c r="G74" s="7" t="s">
        <v>89</v>
      </c>
      <c r="H74" s="7" t="s">
        <v>6</v>
      </c>
      <c r="J74" s="7" t="s">
        <v>90</v>
      </c>
      <c r="K74" s="7" t="s">
        <v>119</v>
      </c>
      <c r="M74" s="6" t="s">
        <v>199</v>
      </c>
    </row>
    <row r="75" spans="1:13" ht="108" customHeight="1" x14ac:dyDescent="0.25">
      <c r="A75" s="7" t="s">
        <v>177</v>
      </c>
      <c r="B75" s="7" t="str">
        <f t="shared" si="2"/>
        <v>S104_5008</v>
      </c>
      <c r="C75" s="7" t="str">
        <f>B74</f>
        <v>S104_5007</v>
      </c>
      <c r="E75" s="7" t="s">
        <v>168</v>
      </c>
      <c r="F75" s="7" t="s">
        <v>94</v>
      </c>
      <c r="G75" s="7" t="s">
        <v>89</v>
      </c>
      <c r="H75" s="7" t="s">
        <v>6</v>
      </c>
      <c r="J75" s="7" t="s">
        <v>90</v>
      </c>
      <c r="K75" s="7" t="s">
        <v>119</v>
      </c>
      <c r="L75" s="7" t="s">
        <v>92</v>
      </c>
      <c r="M75" s="29" t="s">
        <v>409</v>
      </c>
    </row>
    <row r="76" spans="1:13" ht="112.15" hidden="1" customHeight="1" x14ac:dyDescent="0.25">
      <c r="A76" s="23" t="s">
        <v>175</v>
      </c>
      <c r="B76" s="7" t="str">
        <f t="shared" ref="B76:B78" si="3">"S104_5"&amp;TEXT(ROW()-ROW(A76)+1, "000")</f>
        <v>S104_5001</v>
      </c>
      <c r="C76" s="23" t="str">
        <f>B75</f>
        <v>S104_5008</v>
      </c>
      <c r="D76" s="23"/>
      <c r="E76" s="23" t="s">
        <v>184</v>
      </c>
      <c r="F76" s="23" t="s">
        <v>95</v>
      </c>
      <c r="G76" s="23" t="s">
        <v>96</v>
      </c>
      <c r="H76" s="23" t="s">
        <v>8</v>
      </c>
      <c r="I76" s="23"/>
      <c r="J76" s="24" t="s">
        <v>45</v>
      </c>
      <c r="K76" s="23" t="s">
        <v>100</v>
      </c>
      <c r="L76" s="23" t="s">
        <v>190</v>
      </c>
    </row>
    <row r="77" spans="1:13" ht="71.45" hidden="1" customHeight="1" x14ac:dyDescent="0.25">
      <c r="A77" s="23" t="s">
        <v>122</v>
      </c>
      <c r="B77" s="7" t="str">
        <f t="shared" si="3"/>
        <v>S104_5001</v>
      </c>
      <c r="C77" s="23" t="str">
        <f>B75</f>
        <v>S104_5008</v>
      </c>
      <c r="D77" s="23"/>
      <c r="E77" s="23" t="s">
        <v>185</v>
      </c>
      <c r="F77" s="23" t="s">
        <v>98</v>
      </c>
      <c r="G77" s="23" t="s">
        <v>96</v>
      </c>
      <c r="H77" s="23" t="s">
        <v>8</v>
      </c>
      <c r="I77" s="23"/>
      <c r="J77" s="24" t="s">
        <v>17</v>
      </c>
      <c r="K77" s="23" t="s">
        <v>100</v>
      </c>
      <c r="L77" s="23" t="s">
        <v>191</v>
      </c>
    </row>
    <row r="78" spans="1:13" ht="57.6" hidden="1" customHeight="1" x14ac:dyDescent="0.25">
      <c r="A78" s="23" t="s">
        <v>122</v>
      </c>
      <c r="B78" s="7" t="str">
        <f t="shared" si="3"/>
        <v>S104_5001</v>
      </c>
      <c r="C78" s="23" t="str">
        <f>B75</f>
        <v>S104_5008</v>
      </c>
      <c r="D78" s="23"/>
      <c r="E78" s="23" t="s">
        <v>186</v>
      </c>
      <c r="F78" s="23" t="s">
        <v>99</v>
      </c>
      <c r="G78" s="23" t="s">
        <v>97</v>
      </c>
      <c r="H78" s="23" t="s">
        <v>6</v>
      </c>
      <c r="I78" s="23"/>
      <c r="J78" s="24" t="s">
        <v>17</v>
      </c>
      <c r="K78" s="24" t="s">
        <v>101</v>
      </c>
      <c r="L78" s="23" t="s">
        <v>191</v>
      </c>
    </row>
    <row r="79" spans="1:13" ht="57.6" customHeight="1" x14ac:dyDescent="0.25">
      <c r="A79" s="7" t="s">
        <v>175</v>
      </c>
      <c r="B79" s="7" t="str">
        <f>"S104_5"&amp;TEXT(ROW()-ROW(A$68)+1, "000")</f>
        <v>S104_5012</v>
      </c>
      <c r="C79" s="7" t="str">
        <f>B75</f>
        <v>S104_5008</v>
      </c>
      <c r="E79" s="7" t="s">
        <v>187</v>
      </c>
      <c r="F79" s="7" t="s">
        <v>188</v>
      </c>
      <c r="G79" s="7" t="s">
        <v>97</v>
      </c>
      <c r="H79" s="7" t="s">
        <v>6</v>
      </c>
      <c r="J79" s="11" t="s">
        <v>45</v>
      </c>
      <c r="K79" s="11" t="s">
        <v>189</v>
      </c>
      <c r="M79" s="29" t="s">
        <v>199</v>
      </c>
    </row>
    <row r="80" spans="1:13" ht="81" customHeight="1" x14ac:dyDescent="0.25">
      <c r="A80" s="7" t="s">
        <v>177</v>
      </c>
      <c r="B80" s="7" t="str">
        <f>"S104_5"&amp;TEXT(ROW()-ROW(A$68)+1, "000")</f>
        <v>S104_5013</v>
      </c>
      <c r="E80" s="7" t="s">
        <v>124</v>
      </c>
      <c r="F80" s="7" t="s">
        <v>125</v>
      </c>
      <c r="G80" s="7" t="s">
        <v>309</v>
      </c>
      <c r="H80" s="7" t="s">
        <v>10</v>
      </c>
      <c r="J80" s="7" t="s">
        <v>45</v>
      </c>
      <c r="K80" s="7" t="s">
        <v>312</v>
      </c>
      <c r="M80" s="29" t="s">
        <v>409</v>
      </c>
    </row>
    <row r="81" spans="1:13" ht="75" x14ac:dyDescent="0.25">
      <c r="A81" s="7" t="s">
        <v>177</v>
      </c>
      <c r="B81" s="7" t="str">
        <f>"S104_5"&amp;TEXT(ROW()-ROW(A$68)+1, "000")</f>
        <v>S104_5014</v>
      </c>
      <c r="C81" s="7" t="str">
        <f>B72</f>
        <v>S104_5005</v>
      </c>
      <c r="E81" s="7" t="s">
        <v>169</v>
      </c>
      <c r="F81" s="7" t="s">
        <v>170</v>
      </c>
      <c r="G81" s="7" t="s">
        <v>310</v>
      </c>
      <c r="H81" s="7" t="s">
        <v>10</v>
      </c>
      <c r="J81" s="7" t="s">
        <v>45</v>
      </c>
      <c r="K81" s="7" t="s">
        <v>296</v>
      </c>
      <c r="M81" s="29" t="s">
        <v>409</v>
      </c>
    </row>
    <row r="82" spans="1:13" ht="28.9" customHeight="1" x14ac:dyDescent="0.25"/>
    <row r="83" spans="1:13" ht="28.9" customHeight="1" x14ac:dyDescent="0.25"/>
    <row r="84" spans="1:13" ht="28.9" customHeight="1" x14ac:dyDescent="0.25"/>
    <row r="85" spans="1:13" ht="28.9" customHeight="1" x14ac:dyDescent="0.25"/>
    <row r="86" spans="1:13" ht="28.9" customHeight="1" x14ac:dyDescent="0.25"/>
    <row r="87" spans="1:13" ht="28.9" customHeight="1" x14ac:dyDescent="0.25"/>
    <row r="88" spans="1:13" ht="28.9" customHeight="1" x14ac:dyDescent="0.25"/>
    <row r="89" spans="1:13" ht="28.9" customHeight="1" x14ac:dyDescent="0.25"/>
    <row r="90" spans="1:13" ht="28.9" customHeight="1" x14ac:dyDescent="0.25"/>
    <row r="91" spans="1:13" ht="28.9" customHeight="1" x14ac:dyDescent="0.25"/>
    <row r="92" spans="1:13" ht="28.9" customHeight="1" x14ac:dyDescent="0.25"/>
    <row r="93" spans="1:13" ht="28.9" customHeight="1" x14ac:dyDescent="0.25"/>
    <row r="94" spans="1:13" ht="28.9" customHeight="1" x14ac:dyDescent="0.25"/>
    <row r="95" spans="1:13" ht="28.9" customHeight="1" x14ac:dyDescent="0.25"/>
    <row r="96" spans="1:13" ht="28.9" customHeight="1" x14ac:dyDescent="0.25"/>
    <row r="97" ht="28.9" customHeight="1" x14ac:dyDescent="0.25"/>
    <row r="98" ht="28.9" customHeight="1" x14ac:dyDescent="0.25"/>
    <row r="99" ht="28.9" customHeight="1" x14ac:dyDescent="0.25"/>
    <row r="100" ht="28.9" customHeight="1" x14ac:dyDescent="0.25"/>
    <row r="101" ht="28.9" customHeight="1" x14ac:dyDescent="0.25"/>
    <row r="102" ht="28.9" customHeight="1" x14ac:dyDescent="0.25"/>
    <row r="103" ht="28.9" customHeight="1" x14ac:dyDescent="0.25"/>
    <row r="104" ht="28.9" customHeight="1" x14ac:dyDescent="0.25"/>
    <row r="105" ht="28.9" customHeight="1" x14ac:dyDescent="0.25"/>
    <row r="106" ht="28.9" customHeight="1" x14ac:dyDescent="0.25"/>
    <row r="107" ht="28.9" customHeight="1" x14ac:dyDescent="0.25"/>
    <row r="108" ht="28.9" customHeight="1" x14ac:dyDescent="0.25"/>
    <row r="109" ht="28.9" customHeight="1" x14ac:dyDescent="0.25"/>
    <row r="110" ht="28.9" customHeight="1" x14ac:dyDescent="0.25"/>
    <row r="111" ht="28.9" customHeight="1" x14ac:dyDescent="0.25"/>
    <row r="112" ht="28.9" customHeight="1" x14ac:dyDescent="0.25"/>
    <row r="113" ht="28.9" customHeight="1" x14ac:dyDescent="0.25"/>
    <row r="114" ht="28.9" customHeight="1" x14ac:dyDescent="0.25"/>
    <row r="115" ht="28.9" customHeight="1" x14ac:dyDescent="0.25"/>
    <row r="116" ht="28.9" customHeight="1" x14ac:dyDescent="0.25"/>
    <row r="117" ht="28.9" customHeight="1" x14ac:dyDescent="0.25"/>
    <row r="118" ht="28.9" customHeight="1" x14ac:dyDescent="0.25"/>
    <row r="119" ht="28.9" customHeight="1" x14ac:dyDescent="0.25"/>
    <row r="120" ht="28.9" customHeight="1" x14ac:dyDescent="0.25"/>
    <row r="121" ht="28.9" customHeight="1" x14ac:dyDescent="0.25"/>
    <row r="122" ht="28.9" customHeight="1" x14ac:dyDescent="0.25"/>
    <row r="123" ht="28.9" customHeight="1" x14ac:dyDescent="0.25"/>
    <row r="124" ht="28.9" customHeight="1" x14ac:dyDescent="0.25"/>
    <row r="125" ht="28.9" customHeight="1" x14ac:dyDescent="0.25"/>
    <row r="126" ht="28.9" customHeight="1" x14ac:dyDescent="0.25"/>
    <row r="127" ht="28.9" customHeight="1" x14ac:dyDescent="0.25"/>
    <row r="128" ht="28.9" customHeight="1" x14ac:dyDescent="0.25"/>
    <row r="129" ht="28.9" customHeight="1" x14ac:dyDescent="0.25"/>
    <row r="130" ht="28.9" customHeight="1" x14ac:dyDescent="0.25"/>
    <row r="131" ht="28.9" customHeight="1" x14ac:dyDescent="0.25"/>
    <row r="132" ht="28.9" customHeight="1" x14ac:dyDescent="0.25"/>
    <row r="133" ht="28.9" customHeight="1" x14ac:dyDescent="0.25"/>
    <row r="134" ht="28.9" customHeight="1" x14ac:dyDescent="0.25"/>
    <row r="135" ht="28.9" customHeight="1" x14ac:dyDescent="0.25"/>
    <row r="136" ht="28.9" customHeight="1" x14ac:dyDescent="0.25"/>
    <row r="137" ht="28.9" customHeight="1" x14ac:dyDescent="0.25"/>
    <row r="138" ht="28.9" customHeight="1" x14ac:dyDescent="0.25"/>
    <row r="139" ht="28.9" customHeight="1" x14ac:dyDescent="0.25"/>
    <row r="140" ht="28.9" customHeight="1" x14ac:dyDescent="0.25"/>
    <row r="141" ht="28.9" customHeight="1" x14ac:dyDescent="0.25"/>
    <row r="142" ht="28.9" customHeight="1" x14ac:dyDescent="0.25"/>
    <row r="143" ht="28.9" customHeight="1" x14ac:dyDescent="0.25"/>
    <row r="144" ht="28.9" customHeight="1" x14ac:dyDescent="0.25"/>
    <row r="145" ht="28.9" customHeight="1" x14ac:dyDescent="0.25"/>
    <row r="146" ht="28.9" customHeight="1" x14ac:dyDescent="0.25"/>
    <row r="147" ht="28.9" customHeight="1" x14ac:dyDescent="0.25"/>
    <row r="148" ht="28.9" customHeight="1" x14ac:dyDescent="0.25"/>
    <row r="149" ht="28.9" customHeight="1" x14ac:dyDescent="0.25"/>
    <row r="150" ht="28.9" customHeight="1" x14ac:dyDescent="0.25"/>
    <row r="151" ht="28.9" customHeight="1" x14ac:dyDescent="0.25"/>
    <row r="152" ht="28.9" customHeight="1" x14ac:dyDescent="0.25"/>
    <row r="153" ht="28.9" customHeight="1" x14ac:dyDescent="0.25"/>
    <row r="154" ht="28.9" customHeight="1" x14ac:dyDescent="0.25"/>
    <row r="155" ht="28.9" customHeight="1" x14ac:dyDescent="0.25"/>
    <row r="156" ht="28.9" customHeight="1" x14ac:dyDescent="0.25"/>
    <row r="157" ht="28.9" customHeight="1" x14ac:dyDescent="0.25"/>
    <row r="158" ht="28.9" customHeight="1" x14ac:dyDescent="0.25"/>
    <row r="159" ht="28.9" customHeight="1" x14ac:dyDescent="0.25"/>
    <row r="160" ht="28.9" customHeight="1" x14ac:dyDescent="0.25"/>
    <row r="161" ht="28.9" customHeight="1" x14ac:dyDescent="0.25"/>
    <row r="162" ht="28.9" customHeight="1" x14ac:dyDescent="0.25"/>
    <row r="163" ht="28.9" customHeight="1" x14ac:dyDescent="0.25"/>
    <row r="164" ht="28.9" customHeight="1" x14ac:dyDescent="0.25"/>
    <row r="165" ht="28.9" customHeight="1" x14ac:dyDescent="0.25"/>
    <row r="166" ht="28.9" customHeight="1" x14ac:dyDescent="0.25"/>
    <row r="167" ht="28.9" customHeight="1" x14ac:dyDescent="0.25"/>
    <row r="168" ht="28.9" customHeight="1" x14ac:dyDescent="0.25"/>
    <row r="169" ht="28.9" customHeight="1" x14ac:dyDescent="0.25"/>
    <row r="170" ht="28.9" customHeight="1" x14ac:dyDescent="0.25"/>
    <row r="171" ht="28.9" customHeight="1" x14ac:dyDescent="0.25"/>
    <row r="172" ht="28.9" customHeight="1" x14ac:dyDescent="0.25"/>
    <row r="173" ht="28.9" customHeight="1" x14ac:dyDescent="0.25"/>
    <row r="174" ht="28.9" customHeight="1" x14ac:dyDescent="0.25"/>
    <row r="175" ht="28.9" customHeight="1" x14ac:dyDescent="0.25"/>
    <row r="176" ht="28.9" customHeight="1" x14ac:dyDescent="0.25"/>
    <row r="177" ht="28.9" customHeight="1" x14ac:dyDescent="0.25"/>
    <row r="178" ht="28.9" customHeight="1" x14ac:dyDescent="0.25"/>
    <row r="179" ht="28.9" customHeight="1" x14ac:dyDescent="0.25"/>
    <row r="180" ht="28.9" customHeight="1" x14ac:dyDescent="0.25"/>
    <row r="181" ht="28.9" customHeight="1" x14ac:dyDescent="0.25"/>
    <row r="182" ht="28.9" customHeight="1" x14ac:dyDescent="0.25"/>
    <row r="183" ht="28.9" customHeight="1" x14ac:dyDescent="0.25"/>
    <row r="184" ht="28.9" customHeight="1" x14ac:dyDescent="0.25"/>
    <row r="185" ht="28.9" customHeight="1" x14ac:dyDescent="0.25"/>
    <row r="186" ht="28.9" customHeight="1" x14ac:dyDescent="0.25"/>
    <row r="187" ht="28.9" customHeight="1" x14ac:dyDescent="0.25"/>
    <row r="188" ht="28.9" customHeight="1" x14ac:dyDescent="0.25"/>
    <row r="189" ht="28.9" customHeight="1" x14ac:dyDescent="0.25"/>
    <row r="190" ht="28.9" customHeight="1" x14ac:dyDescent="0.25"/>
    <row r="191" ht="28.9" customHeight="1" x14ac:dyDescent="0.25"/>
    <row r="192" ht="28.9" customHeight="1" x14ac:dyDescent="0.25"/>
    <row r="193" ht="28.9" customHeight="1" x14ac:dyDescent="0.25"/>
    <row r="194" ht="28.9" customHeight="1" x14ac:dyDescent="0.25"/>
    <row r="195" ht="28.9" customHeight="1" x14ac:dyDescent="0.25"/>
    <row r="196" ht="28.9" customHeight="1" x14ac:dyDescent="0.25"/>
    <row r="197" ht="28.9" customHeight="1" x14ac:dyDescent="0.25"/>
    <row r="198" ht="28.9" customHeight="1" x14ac:dyDescent="0.25"/>
    <row r="199" ht="28.9" customHeight="1" x14ac:dyDescent="0.25"/>
    <row r="200" ht="28.9" customHeight="1" x14ac:dyDescent="0.25"/>
    <row r="201" ht="28.9" customHeight="1" x14ac:dyDescent="0.25"/>
    <row r="202" ht="28.9" customHeight="1" x14ac:dyDescent="0.25"/>
    <row r="203" ht="28.9" customHeight="1" x14ac:dyDescent="0.25"/>
    <row r="204" ht="28.9" customHeight="1" x14ac:dyDescent="0.25"/>
    <row r="205" ht="28.9" customHeight="1" x14ac:dyDescent="0.25"/>
    <row r="206" ht="28.9" customHeight="1" x14ac:dyDescent="0.25"/>
    <row r="207" ht="28.9" customHeight="1" x14ac:dyDescent="0.25"/>
    <row r="208" ht="28.9" customHeight="1" x14ac:dyDescent="0.25"/>
    <row r="209" ht="28.9" customHeight="1" x14ac:dyDescent="0.25"/>
    <row r="210" ht="28.9" customHeight="1" x14ac:dyDescent="0.25"/>
    <row r="211" ht="28.9" customHeight="1" x14ac:dyDescent="0.25"/>
    <row r="212" ht="28.9" customHeight="1" x14ac:dyDescent="0.25"/>
    <row r="213" ht="28.9" customHeight="1" x14ac:dyDescent="0.25"/>
    <row r="214" ht="28.9" customHeight="1" x14ac:dyDescent="0.25"/>
    <row r="215" ht="28.9" customHeight="1" x14ac:dyDescent="0.25"/>
    <row r="216" ht="28.9" customHeight="1" x14ac:dyDescent="0.25"/>
    <row r="217" ht="28.9" customHeight="1" x14ac:dyDescent="0.25"/>
    <row r="218" ht="28.9" customHeight="1" x14ac:dyDescent="0.25"/>
    <row r="219" ht="28.9" customHeight="1" x14ac:dyDescent="0.25"/>
    <row r="220" ht="28.9" customHeight="1" x14ac:dyDescent="0.25"/>
    <row r="221" ht="28.9" customHeight="1" x14ac:dyDescent="0.25"/>
    <row r="222" ht="28.9" customHeight="1" x14ac:dyDescent="0.25"/>
    <row r="223" ht="28.9" customHeight="1" x14ac:dyDescent="0.25"/>
    <row r="224" ht="28.9" customHeight="1" x14ac:dyDescent="0.25"/>
    <row r="225" ht="28.9" customHeight="1" x14ac:dyDescent="0.25"/>
    <row r="226" ht="28.9" customHeight="1" x14ac:dyDescent="0.25"/>
    <row r="227" ht="28.9" customHeight="1" x14ac:dyDescent="0.25"/>
    <row r="228" ht="28.9" customHeight="1" x14ac:dyDescent="0.25"/>
    <row r="229" ht="28.9" customHeight="1" x14ac:dyDescent="0.25"/>
    <row r="230" ht="28.9" customHeight="1" x14ac:dyDescent="0.25"/>
    <row r="231" ht="28.9" customHeight="1" x14ac:dyDescent="0.25"/>
    <row r="232" ht="28.9" customHeight="1" x14ac:dyDescent="0.25"/>
    <row r="233" ht="28.9" customHeight="1" x14ac:dyDescent="0.25"/>
  </sheetData>
  <mergeCells count="15">
    <mergeCell ref="B66:K66"/>
    <mergeCell ref="E67:I67"/>
    <mergeCell ref="B67:D67"/>
    <mergeCell ref="B2:K2"/>
    <mergeCell ref="B22:K22"/>
    <mergeCell ref="E3:I3"/>
    <mergeCell ref="B3:D3"/>
    <mergeCell ref="B36:K36"/>
    <mergeCell ref="E64:I64"/>
    <mergeCell ref="B64:D64"/>
    <mergeCell ref="E37:I37"/>
    <mergeCell ref="B37:D37"/>
    <mergeCell ref="E23:I23"/>
    <mergeCell ref="B23:D23"/>
    <mergeCell ref="B63:K63"/>
  </mergeCells>
  <pageMargins left="0.7" right="0.7" top="0.75" bottom="0.75" header="0.3" footer="0.3"/>
  <pageSetup scale="48"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32881-4418-47BF-9951-32E5BD899A9C}">
  <dimension ref="A1:H29"/>
  <sheetViews>
    <sheetView workbookViewId="0">
      <selection activeCell="G5" sqref="G5"/>
    </sheetView>
  </sheetViews>
  <sheetFormatPr defaultRowHeight="15" x14ac:dyDescent="0.25"/>
  <cols>
    <col min="1" max="1" width="14" customWidth="1"/>
    <col min="2" max="2" width="61.140625" style="28" customWidth="1"/>
    <col min="3" max="3" width="37.140625" style="28" customWidth="1"/>
    <col min="4" max="4" width="43.28515625" style="28" customWidth="1"/>
    <col min="5" max="5" width="14.42578125" customWidth="1"/>
    <col min="6" max="6" width="16.7109375" customWidth="1"/>
    <col min="7" max="7" width="31.42578125" customWidth="1"/>
    <col min="8" max="8" width="18.42578125" customWidth="1"/>
  </cols>
  <sheetData>
    <row r="1" spans="1:8" s="6" customFormat="1" ht="45.75" thickBot="1" x14ac:dyDescent="0.3">
      <c r="A1" s="2" t="s">
        <v>172</v>
      </c>
      <c r="B1" s="3" t="s">
        <v>115</v>
      </c>
      <c r="C1" s="3" t="s">
        <v>0</v>
      </c>
      <c r="D1" s="2" t="s">
        <v>1</v>
      </c>
      <c r="E1" s="4" t="s">
        <v>173</v>
      </c>
      <c r="F1" s="2" t="s">
        <v>197</v>
      </c>
      <c r="G1" s="5" t="s">
        <v>3</v>
      </c>
      <c r="H1" s="12" t="s">
        <v>212</v>
      </c>
    </row>
    <row r="2" spans="1:8" ht="105" x14ac:dyDescent="0.25">
      <c r="A2" s="7" t="str">
        <f>"S104_5"&amp;TEXT(ROW()-ROW(A$2)+1, "000")</f>
        <v>S104_5001</v>
      </c>
      <c r="B2" s="28" t="s">
        <v>324</v>
      </c>
      <c r="C2" s="28" t="s">
        <v>316</v>
      </c>
      <c r="D2" s="28" t="s">
        <v>223</v>
      </c>
      <c r="E2" s="45" t="s">
        <v>10</v>
      </c>
      <c r="F2" s="45" t="s">
        <v>315</v>
      </c>
      <c r="G2" s="45" t="s">
        <v>355</v>
      </c>
      <c r="H2" s="45" t="s">
        <v>200</v>
      </c>
    </row>
    <row r="3" spans="1:8" ht="30" x14ac:dyDescent="0.25">
      <c r="A3" s="7" t="str">
        <f>"S104_5"&amp;TEXT(ROW()-ROW(A$2)+1, "000")</f>
        <v>S104_5002</v>
      </c>
      <c r="B3" s="28" t="s">
        <v>333</v>
      </c>
      <c r="C3" s="28" t="s">
        <v>317</v>
      </c>
      <c r="D3" s="28" t="s">
        <v>223</v>
      </c>
      <c r="E3" s="28" t="s">
        <v>8</v>
      </c>
      <c r="F3" s="45" t="s">
        <v>362</v>
      </c>
      <c r="H3" s="45" t="s">
        <v>200</v>
      </c>
    </row>
    <row r="4" spans="1:8" ht="45" x14ac:dyDescent="0.25">
      <c r="A4" s="7" t="str">
        <f t="shared" ref="A4:A29" si="0">"S104_5"&amp;TEXT(ROW()-ROW(A$2)+1, "000")</f>
        <v>S104_5003</v>
      </c>
      <c r="B4" s="28" t="s">
        <v>323</v>
      </c>
      <c r="C4" s="28" t="s">
        <v>318</v>
      </c>
      <c r="D4" s="28" t="s">
        <v>319</v>
      </c>
      <c r="E4" s="28" t="s">
        <v>10</v>
      </c>
      <c r="F4" s="45" t="s">
        <v>362</v>
      </c>
      <c r="H4" s="45" t="s">
        <v>200</v>
      </c>
    </row>
    <row r="5" spans="1:8" ht="45" x14ac:dyDescent="0.25">
      <c r="A5" s="7" t="str">
        <f t="shared" si="0"/>
        <v>S104_5004</v>
      </c>
      <c r="B5" s="28" t="s">
        <v>322</v>
      </c>
      <c r="C5" s="28" t="s">
        <v>320</v>
      </c>
      <c r="D5" s="28" t="s">
        <v>321</v>
      </c>
      <c r="E5" s="45" t="s">
        <v>8</v>
      </c>
      <c r="F5" s="45" t="s">
        <v>362</v>
      </c>
      <c r="H5" s="45" t="s">
        <v>200</v>
      </c>
    </row>
    <row r="6" spans="1:8" ht="45" x14ac:dyDescent="0.25">
      <c r="A6" s="7" t="str">
        <f t="shared" si="0"/>
        <v>S104_5005</v>
      </c>
      <c r="B6" s="28" t="s">
        <v>325</v>
      </c>
      <c r="C6" s="28" t="s">
        <v>326</v>
      </c>
      <c r="D6" s="28" t="s">
        <v>327</v>
      </c>
      <c r="E6" s="45" t="s">
        <v>8</v>
      </c>
      <c r="F6" s="45" t="s">
        <v>362</v>
      </c>
      <c r="H6" s="45" t="s">
        <v>200</v>
      </c>
    </row>
    <row r="7" spans="1:8" ht="30" x14ac:dyDescent="0.25">
      <c r="A7" s="7" t="str">
        <f t="shared" si="0"/>
        <v>S104_5006</v>
      </c>
      <c r="B7" s="28" t="s">
        <v>346</v>
      </c>
      <c r="C7" s="28" t="s">
        <v>328</v>
      </c>
      <c r="D7" s="28" t="s">
        <v>329</v>
      </c>
      <c r="E7" s="45" t="s">
        <v>8</v>
      </c>
      <c r="F7" s="45" t="s">
        <v>362</v>
      </c>
      <c r="H7" s="45" t="s">
        <v>200</v>
      </c>
    </row>
    <row r="8" spans="1:8" ht="30" x14ac:dyDescent="0.25">
      <c r="A8" s="7" t="str">
        <f t="shared" si="0"/>
        <v>S104_5007</v>
      </c>
      <c r="B8" s="28" t="s">
        <v>330</v>
      </c>
      <c r="C8" s="28" t="s">
        <v>331</v>
      </c>
      <c r="D8" s="28" t="s">
        <v>332</v>
      </c>
      <c r="E8" s="45" t="s">
        <v>8</v>
      </c>
      <c r="F8" s="45" t="s">
        <v>362</v>
      </c>
      <c r="H8" s="45" t="s">
        <v>200</v>
      </c>
    </row>
    <row r="9" spans="1:8" ht="45" x14ac:dyDescent="0.25">
      <c r="A9" s="7" t="str">
        <f t="shared" si="0"/>
        <v>S104_5008</v>
      </c>
      <c r="B9" s="28" t="s">
        <v>334</v>
      </c>
      <c r="C9" s="28" t="s">
        <v>335</v>
      </c>
      <c r="D9" s="28" t="s">
        <v>319</v>
      </c>
      <c r="E9" s="45" t="s">
        <v>10</v>
      </c>
      <c r="F9" s="45" t="s">
        <v>345</v>
      </c>
      <c r="H9" s="45" t="s">
        <v>200</v>
      </c>
    </row>
    <row r="10" spans="1:8" ht="45" x14ac:dyDescent="0.25">
      <c r="A10" s="7" t="str">
        <f t="shared" si="0"/>
        <v>S104_5009</v>
      </c>
      <c r="B10" s="28" t="s">
        <v>336</v>
      </c>
      <c r="C10" s="28" t="s">
        <v>338</v>
      </c>
      <c r="D10" s="28" t="s">
        <v>337</v>
      </c>
      <c r="E10" s="45" t="s">
        <v>8</v>
      </c>
      <c r="F10" s="45" t="s">
        <v>345</v>
      </c>
      <c r="H10" s="45" t="s">
        <v>199</v>
      </c>
    </row>
    <row r="11" spans="1:8" ht="30" x14ac:dyDescent="0.25">
      <c r="A11" s="7" t="str">
        <f t="shared" si="0"/>
        <v>S104_5010</v>
      </c>
      <c r="B11" s="28" t="s">
        <v>339</v>
      </c>
      <c r="C11" s="28" t="s">
        <v>340</v>
      </c>
      <c r="D11" s="28" t="s">
        <v>341</v>
      </c>
      <c r="E11" s="45" t="s">
        <v>8</v>
      </c>
      <c r="F11" s="45" t="s">
        <v>345</v>
      </c>
      <c r="H11" s="45" t="s">
        <v>200</v>
      </c>
    </row>
    <row r="12" spans="1:8" ht="45" x14ac:dyDescent="0.25">
      <c r="A12" s="7" t="str">
        <f t="shared" si="0"/>
        <v>S104_5011</v>
      </c>
      <c r="B12" s="28" t="s">
        <v>342</v>
      </c>
      <c r="C12" s="28" t="s">
        <v>343</v>
      </c>
      <c r="D12" s="28" t="s">
        <v>344</v>
      </c>
      <c r="E12" s="45" t="s">
        <v>10</v>
      </c>
      <c r="F12" s="45" t="s">
        <v>345</v>
      </c>
      <c r="H12" s="45" t="s">
        <v>200</v>
      </c>
    </row>
    <row r="13" spans="1:8" ht="45" x14ac:dyDescent="0.25">
      <c r="A13" s="7" t="str">
        <f t="shared" si="0"/>
        <v>S104_5012</v>
      </c>
      <c r="B13" s="28" t="s">
        <v>350</v>
      </c>
      <c r="C13" s="28" t="s">
        <v>354</v>
      </c>
      <c r="D13" s="28" t="s">
        <v>353</v>
      </c>
      <c r="E13" s="45" t="s">
        <v>6</v>
      </c>
      <c r="F13" s="45" t="s">
        <v>362</v>
      </c>
      <c r="H13" s="45" t="s">
        <v>199</v>
      </c>
    </row>
    <row r="14" spans="1:8" ht="45" x14ac:dyDescent="0.25">
      <c r="A14" s="7" t="str">
        <f t="shared" si="0"/>
        <v>S104_5013</v>
      </c>
      <c r="B14" s="28" t="s">
        <v>351</v>
      </c>
      <c r="C14" s="28" t="s">
        <v>352</v>
      </c>
      <c r="D14" s="28" t="s">
        <v>353</v>
      </c>
      <c r="E14" s="45" t="s">
        <v>6</v>
      </c>
      <c r="F14" s="45" t="s">
        <v>362</v>
      </c>
      <c r="H14" s="45" t="s">
        <v>199</v>
      </c>
    </row>
    <row r="15" spans="1:8" ht="30" x14ac:dyDescent="0.25">
      <c r="A15" s="7" t="str">
        <f t="shared" si="0"/>
        <v>S104_5014</v>
      </c>
      <c r="B15" s="28" t="s">
        <v>347</v>
      </c>
      <c r="C15" s="28" t="s">
        <v>348</v>
      </c>
      <c r="D15" s="28" t="s">
        <v>349</v>
      </c>
      <c r="E15" s="45" t="s">
        <v>8</v>
      </c>
      <c r="F15" s="45" t="s">
        <v>362</v>
      </c>
      <c r="H15" s="45" t="s">
        <v>200</v>
      </c>
    </row>
    <row r="16" spans="1:8" ht="45" x14ac:dyDescent="0.25">
      <c r="A16" s="7" t="str">
        <f t="shared" si="0"/>
        <v>S104_5015</v>
      </c>
      <c r="B16" s="28" t="s">
        <v>356</v>
      </c>
      <c r="C16" s="28" t="s">
        <v>357</v>
      </c>
      <c r="D16" s="28" t="s">
        <v>358</v>
      </c>
      <c r="E16" s="45" t="s">
        <v>8</v>
      </c>
      <c r="F16" s="45" t="s">
        <v>362</v>
      </c>
      <c r="H16" s="45" t="s">
        <v>199</v>
      </c>
    </row>
    <row r="17" spans="1:8" ht="45" x14ac:dyDescent="0.25">
      <c r="A17" s="7" t="str">
        <f t="shared" si="0"/>
        <v>S104_5016</v>
      </c>
      <c r="B17" s="28" t="s">
        <v>359</v>
      </c>
      <c r="C17" s="28" t="s">
        <v>360</v>
      </c>
      <c r="D17" s="28" t="s">
        <v>361</v>
      </c>
      <c r="E17" s="45" t="s">
        <v>8</v>
      </c>
      <c r="F17" s="45" t="s">
        <v>362</v>
      </c>
      <c r="H17" s="45" t="s">
        <v>199</v>
      </c>
    </row>
    <row r="18" spans="1:8" ht="45" x14ac:dyDescent="0.25">
      <c r="A18" s="7" t="str">
        <f t="shared" si="0"/>
        <v>S104_5017</v>
      </c>
      <c r="B18" s="28" t="s">
        <v>363</v>
      </c>
      <c r="C18" s="28" t="s">
        <v>364</v>
      </c>
      <c r="D18" s="28" t="s">
        <v>365</v>
      </c>
      <c r="E18" s="45" t="s">
        <v>10</v>
      </c>
      <c r="F18" s="45" t="s">
        <v>362</v>
      </c>
      <c r="H18" s="45" t="s">
        <v>200</v>
      </c>
    </row>
    <row r="19" spans="1:8" ht="45" x14ac:dyDescent="0.25">
      <c r="A19" s="7" t="str">
        <f t="shared" si="0"/>
        <v>S104_5018</v>
      </c>
      <c r="B19" s="28" t="s">
        <v>366</v>
      </c>
      <c r="C19" s="28" t="s">
        <v>367</v>
      </c>
      <c r="D19" s="28" t="s">
        <v>368</v>
      </c>
      <c r="E19" s="45" t="s">
        <v>10</v>
      </c>
      <c r="F19" s="45" t="s">
        <v>362</v>
      </c>
      <c r="H19" s="45" t="s">
        <v>200</v>
      </c>
    </row>
    <row r="20" spans="1:8" ht="30" x14ac:dyDescent="0.25">
      <c r="A20" s="7" t="str">
        <f t="shared" si="0"/>
        <v>S104_5019</v>
      </c>
      <c r="B20" s="28" t="s">
        <v>372</v>
      </c>
      <c r="C20" s="28" t="s">
        <v>369</v>
      </c>
      <c r="D20" s="28" t="s">
        <v>370</v>
      </c>
      <c r="E20" s="45" t="s">
        <v>10</v>
      </c>
      <c r="F20" s="45" t="s">
        <v>371</v>
      </c>
      <c r="H20" s="45" t="s">
        <v>199</v>
      </c>
    </row>
    <row r="21" spans="1:8" ht="30" x14ac:dyDescent="0.25">
      <c r="A21" s="7" t="str">
        <f t="shared" si="0"/>
        <v>S104_5020</v>
      </c>
      <c r="B21" s="28" t="s">
        <v>373</v>
      </c>
      <c r="C21" s="28" t="s">
        <v>374</v>
      </c>
      <c r="D21" s="28" t="s">
        <v>375</v>
      </c>
      <c r="E21" s="45" t="s">
        <v>8</v>
      </c>
      <c r="F21" s="45" t="s">
        <v>376</v>
      </c>
      <c r="H21" s="45" t="s">
        <v>200</v>
      </c>
    </row>
    <row r="22" spans="1:8" ht="30" x14ac:dyDescent="0.25">
      <c r="A22" s="7" t="str">
        <f t="shared" si="0"/>
        <v>S104_5021</v>
      </c>
      <c r="B22" s="28" t="s">
        <v>377</v>
      </c>
      <c r="C22" s="28" t="s">
        <v>378</v>
      </c>
      <c r="D22" s="28" t="s">
        <v>379</v>
      </c>
      <c r="E22" s="45" t="s">
        <v>8</v>
      </c>
      <c r="F22" s="45" t="s">
        <v>376</v>
      </c>
      <c r="H22" s="45" t="s">
        <v>200</v>
      </c>
    </row>
    <row r="23" spans="1:8" ht="45" x14ac:dyDescent="0.25">
      <c r="A23" s="7" t="str">
        <f t="shared" si="0"/>
        <v>S104_5022</v>
      </c>
      <c r="B23" s="28" t="s">
        <v>380</v>
      </c>
      <c r="C23" s="28" t="s">
        <v>381</v>
      </c>
      <c r="D23" s="28" t="s">
        <v>382</v>
      </c>
      <c r="E23" s="45" t="s">
        <v>10</v>
      </c>
      <c r="F23" s="45" t="s">
        <v>376</v>
      </c>
      <c r="H23" s="45" t="s">
        <v>199</v>
      </c>
    </row>
    <row r="24" spans="1:8" ht="30" x14ac:dyDescent="0.25">
      <c r="A24" s="7" t="str">
        <f t="shared" si="0"/>
        <v>S104_5023</v>
      </c>
      <c r="B24" s="28" t="s">
        <v>383</v>
      </c>
      <c r="C24" s="28" t="s">
        <v>384</v>
      </c>
      <c r="D24" s="28" t="s">
        <v>385</v>
      </c>
      <c r="E24" s="45" t="s">
        <v>8</v>
      </c>
      <c r="F24" s="45" t="s">
        <v>376</v>
      </c>
      <c r="H24" s="45" t="s">
        <v>200</v>
      </c>
    </row>
    <row r="25" spans="1:8" ht="30" x14ac:dyDescent="0.25">
      <c r="A25" s="7" t="str">
        <f t="shared" si="0"/>
        <v>S104_5024</v>
      </c>
      <c r="B25" s="28" t="s">
        <v>386</v>
      </c>
      <c r="C25" s="28" t="s">
        <v>387</v>
      </c>
      <c r="D25" s="28" t="s">
        <v>388</v>
      </c>
      <c r="E25" s="45" t="s">
        <v>8</v>
      </c>
      <c r="F25" s="45" t="s">
        <v>376</v>
      </c>
      <c r="H25" s="45" t="s">
        <v>199</v>
      </c>
    </row>
    <row r="26" spans="1:8" ht="30" x14ac:dyDescent="0.25">
      <c r="A26" s="7" t="str">
        <f t="shared" si="0"/>
        <v>S104_5025</v>
      </c>
      <c r="B26" s="28" t="s">
        <v>389</v>
      </c>
      <c r="C26" s="28" t="s">
        <v>390</v>
      </c>
      <c r="D26" s="28" t="s">
        <v>319</v>
      </c>
      <c r="E26" s="45" t="s">
        <v>10</v>
      </c>
      <c r="F26" s="45" t="s">
        <v>391</v>
      </c>
      <c r="H26" s="45" t="s">
        <v>200</v>
      </c>
    </row>
    <row r="27" spans="1:8" ht="30" x14ac:dyDescent="0.25">
      <c r="A27" s="7" t="str">
        <f t="shared" si="0"/>
        <v>S104_5026</v>
      </c>
      <c r="B27" s="28" t="s">
        <v>396</v>
      </c>
      <c r="C27" s="28" t="s">
        <v>392</v>
      </c>
      <c r="D27" s="28" t="s">
        <v>393</v>
      </c>
      <c r="E27" s="45" t="s">
        <v>10</v>
      </c>
      <c r="F27" s="45" t="s">
        <v>394</v>
      </c>
      <c r="H27" s="45" t="s">
        <v>200</v>
      </c>
    </row>
    <row r="28" spans="1:8" ht="30" x14ac:dyDescent="0.25">
      <c r="A28" s="7" t="str">
        <f t="shared" si="0"/>
        <v>S104_5027</v>
      </c>
      <c r="B28" s="28" t="s">
        <v>395</v>
      </c>
      <c r="C28" s="28" t="s">
        <v>397</v>
      </c>
      <c r="D28" s="28" t="s">
        <v>398</v>
      </c>
      <c r="E28" s="45" t="s">
        <v>399</v>
      </c>
      <c r="F28" s="45" t="s">
        <v>400</v>
      </c>
      <c r="H28" s="45" t="s">
        <v>200</v>
      </c>
    </row>
    <row r="29" spans="1:8" ht="30" x14ac:dyDescent="0.25">
      <c r="A29" s="7" t="str">
        <f t="shared" si="0"/>
        <v>S104_5028</v>
      </c>
      <c r="B29" s="28" t="s">
        <v>401</v>
      </c>
      <c r="C29" s="28" t="s">
        <v>402</v>
      </c>
      <c r="D29" s="28" t="s">
        <v>403</v>
      </c>
      <c r="E29" s="45" t="s">
        <v>10</v>
      </c>
      <c r="F29" s="45" t="s">
        <v>404</v>
      </c>
      <c r="H29" s="45" t="s">
        <v>200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F4B1D-27AE-4AD6-A9AB-4547E0F7451D}">
  <dimension ref="A1:H8"/>
  <sheetViews>
    <sheetView workbookViewId="0">
      <selection activeCell="G9" sqref="G9"/>
    </sheetView>
  </sheetViews>
  <sheetFormatPr defaultRowHeight="15" x14ac:dyDescent="0.25"/>
  <cols>
    <col min="1" max="1" width="13.140625" customWidth="1"/>
    <col min="2" max="2" width="29.85546875" style="28" customWidth="1"/>
    <col min="3" max="3" width="27.85546875" style="28" customWidth="1"/>
    <col min="4" max="4" width="27.5703125" style="28" customWidth="1"/>
    <col min="5" max="5" width="18.28515625" customWidth="1"/>
    <col min="6" max="6" width="13.7109375" customWidth="1"/>
    <col min="7" max="7" width="21.5703125" style="28" customWidth="1"/>
    <col min="8" max="8" width="30.42578125" customWidth="1"/>
  </cols>
  <sheetData>
    <row r="1" spans="1:8" ht="26.25" thickBot="1" x14ac:dyDescent="0.3">
      <c r="A1" s="2" t="s">
        <v>172</v>
      </c>
      <c r="B1" s="3" t="s">
        <v>115</v>
      </c>
      <c r="C1" s="3" t="s">
        <v>0</v>
      </c>
      <c r="D1" s="2" t="s">
        <v>1</v>
      </c>
      <c r="E1" s="4" t="s">
        <v>173</v>
      </c>
      <c r="F1" s="2" t="s">
        <v>197</v>
      </c>
      <c r="G1" s="2" t="s">
        <v>529</v>
      </c>
      <c r="H1" s="5" t="s">
        <v>3</v>
      </c>
    </row>
    <row r="2" spans="1:8" ht="75" x14ac:dyDescent="0.25">
      <c r="A2" t="s">
        <v>549</v>
      </c>
      <c r="B2" s="28" t="s">
        <v>527</v>
      </c>
      <c r="C2" s="28" t="s">
        <v>525</v>
      </c>
      <c r="D2" s="28" t="s">
        <v>526</v>
      </c>
      <c r="E2" s="28" t="s">
        <v>8</v>
      </c>
      <c r="F2" s="28" t="s">
        <v>45</v>
      </c>
      <c r="G2" s="28" t="s">
        <v>557</v>
      </c>
      <c r="H2" s="28" t="s">
        <v>533</v>
      </c>
    </row>
    <row r="3" spans="1:8" ht="30" x14ac:dyDescent="0.25">
      <c r="A3" t="s">
        <v>550</v>
      </c>
      <c r="B3" s="28" t="s">
        <v>528</v>
      </c>
      <c r="C3" s="28" t="s">
        <v>530</v>
      </c>
      <c r="D3" s="28" t="s">
        <v>531</v>
      </c>
      <c r="E3" s="28" t="s">
        <v>8</v>
      </c>
      <c r="F3" s="28" t="s">
        <v>45</v>
      </c>
      <c r="G3" s="28" t="s">
        <v>558</v>
      </c>
      <c r="H3" s="28" t="s">
        <v>532</v>
      </c>
    </row>
    <row r="4" spans="1:8" ht="45" x14ac:dyDescent="0.25">
      <c r="A4" t="s">
        <v>551</v>
      </c>
      <c r="B4" s="54" t="s">
        <v>534</v>
      </c>
      <c r="C4" s="28" t="s">
        <v>538</v>
      </c>
      <c r="D4" s="28" t="s">
        <v>537</v>
      </c>
      <c r="E4" t="s">
        <v>182</v>
      </c>
      <c r="F4" t="s">
        <v>45</v>
      </c>
      <c r="G4" s="28" t="s">
        <v>559</v>
      </c>
    </row>
    <row r="5" spans="1:8" ht="30" x14ac:dyDescent="0.25">
      <c r="A5" t="s">
        <v>552</v>
      </c>
      <c r="B5" s="54" t="s">
        <v>535</v>
      </c>
      <c r="C5" s="28" t="s">
        <v>539</v>
      </c>
      <c r="D5" s="28" t="s">
        <v>540</v>
      </c>
      <c r="E5" t="s">
        <v>182</v>
      </c>
      <c r="G5" s="28" t="s">
        <v>541</v>
      </c>
      <c r="H5" t="s">
        <v>542</v>
      </c>
    </row>
    <row r="6" spans="1:8" ht="30" x14ac:dyDescent="0.25">
      <c r="A6" t="s">
        <v>553</v>
      </c>
      <c r="B6" s="54" t="s">
        <v>536</v>
      </c>
      <c r="C6" s="28" t="s">
        <v>539</v>
      </c>
      <c r="D6" s="28" t="s">
        <v>540</v>
      </c>
      <c r="E6" t="s">
        <v>182</v>
      </c>
      <c r="G6" s="28" t="s">
        <v>541</v>
      </c>
      <c r="H6" t="s">
        <v>542</v>
      </c>
    </row>
    <row r="7" spans="1:8" ht="75" x14ac:dyDescent="0.25">
      <c r="A7" t="s">
        <v>554</v>
      </c>
      <c r="B7" s="54" t="s">
        <v>543</v>
      </c>
      <c r="C7" s="28" t="s">
        <v>544</v>
      </c>
      <c r="D7" s="28" t="s">
        <v>545</v>
      </c>
      <c r="E7" t="s">
        <v>182</v>
      </c>
      <c r="G7" s="28" t="s">
        <v>560</v>
      </c>
      <c r="H7" t="s">
        <v>556</v>
      </c>
    </row>
    <row r="8" spans="1:8" ht="75" x14ac:dyDescent="0.25">
      <c r="A8" t="s">
        <v>555</v>
      </c>
      <c r="B8" s="28" t="s">
        <v>546</v>
      </c>
      <c r="C8" s="28" t="s">
        <v>547</v>
      </c>
      <c r="D8" s="28" t="s">
        <v>548</v>
      </c>
      <c r="E8" s="28" t="s">
        <v>8</v>
      </c>
      <c r="G8" s="28" t="s">
        <v>561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D87F4-834B-44DE-9EBC-F973EC61814D}">
  <dimension ref="A1:J224"/>
  <sheetViews>
    <sheetView topLeftCell="B40" zoomScaleNormal="100" workbookViewId="0">
      <selection activeCell="H4" sqref="H4"/>
    </sheetView>
  </sheetViews>
  <sheetFormatPr defaultColWidth="8.85546875" defaultRowHeight="12" x14ac:dyDescent="0.25"/>
  <cols>
    <col min="1" max="1" width="19.42578125" style="20" hidden="1" customWidth="1"/>
    <col min="2" max="2" width="14.7109375" style="20" customWidth="1"/>
    <col min="3" max="3" width="36.140625" style="20" customWidth="1"/>
    <col min="4" max="4" width="17.7109375" style="20" customWidth="1"/>
    <col min="5" max="5" width="24.5703125" style="20" customWidth="1"/>
    <col min="6" max="6" width="13" style="20" customWidth="1"/>
    <col min="7" max="7" width="13.28515625" style="20" customWidth="1"/>
    <col min="8" max="8" width="17.7109375" style="20" customWidth="1"/>
    <col min="9" max="9" width="8.85546875" style="20"/>
    <col min="10" max="10" width="29" style="20" customWidth="1"/>
    <col min="11" max="16384" width="8.85546875" style="20"/>
  </cols>
  <sheetData>
    <row r="1" spans="1:10" ht="26.25" customHeight="1" thickBot="1" x14ac:dyDescent="0.3">
      <c r="A1" s="49"/>
      <c r="B1" s="50" t="s">
        <v>172</v>
      </c>
      <c r="C1" s="50" t="s">
        <v>115</v>
      </c>
      <c r="D1" s="50" t="s">
        <v>0</v>
      </c>
      <c r="E1" s="50" t="s">
        <v>1</v>
      </c>
      <c r="F1" s="50" t="s">
        <v>173</v>
      </c>
      <c r="G1" s="50" t="s">
        <v>174</v>
      </c>
      <c r="H1" s="50"/>
      <c r="I1" s="50"/>
      <c r="J1" s="51" t="s">
        <v>3</v>
      </c>
    </row>
    <row r="2" spans="1:10" s="19" customFormat="1" ht="39" thickBot="1" x14ac:dyDescent="0.3">
      <c r="A2" s="2" t="s">
        <v>171</v>
      </c>
      <c r="B2" s="50"/>
      <c r="C2" s="50"/>
      <c r="D2" s="50"/>
      <c r="E2" s="50"/>
      <c r="F2" s="50"/>
      <c r="G2" s="2" t="s">
        <v>515</v>
      </c>
      <c r="H2" s="52" t="s">
        <v>513</v>
      </c>
      <c r="I2" s="53" t="s">
        <v>514</v>
      </c>
      <c r="J2" s="51"/>
    </row>
    <row r="3" spans="1:10" s="17" customFormat="1" ht="82.5" customHeight="1" x14ac:dyDescent="0.25">
      <c r="A3" s="21" t="s">
        <v>175</v>
      </c>
      <c r="B3" s="46" t="s">
        <v>520</v>
      </c>
      <c r="C3" s="47"/>
      <c r="D3" s="47"/>
      <c r="E3" s="47"/>
      <c r="F3" s="47"/>
      <c r="G3" s="47"/>
      <c r="H3" s="47"/>
      <c r="I3" s="47"/>
      <c r="J3" s="48"/>
    </row>
    <row r="4" spans="1:10" s="17" customFormat="1" ht="84" x14ac:dyDescent="0.25">
      <c r="A4" s="17" t="s">
        <v>177</v>
      </c>
      <c r="B4" s="17" t="s">
        <v>420</v>
      </c>
      <c r="C4" s="17" t="s">
        <v>421</v>
      </c>
      <c r="G4" s="13">
        <v>17</v>
      </c>
      <c r="H4" s="13">
        <v>2.2000000000000002</v>
      </c>
      <c r="I4" s="17" t="s">
        <v>422</v>
      </c>
      <c r="J4" s="17" t="s">
        <v>517</v>
      </c>
    </row>
    <row r="5" spans="1:10" s="17" customFormat="1" ht="24" x14ac:dyDescent="0.2">
      <c r="A5" s="18" t="s">
        <v>177</v>
      </c>
      <c r="B5" s="17" t="s">
        <v>423</v>
      </c>
      <c r="C5" s="17" t="s">
        <v>424</v>
      </c>
      <c r="G5" s="13">
        <v>17</v>
      </c>
      <c r="H5" s="14">
        <v>4.0999999999999996</v>
      </c>
      <c r="I5" s="17" t="s">
        <v>422</v>
      </c>
      <c r="J5" s="17" t="s">
        <v>518</v>
      </c>
    </row>
    <row r="6" spans="1:10" s="17" customFormat="1" ht="36" x14ac:dyDescent="0.25">
      <c r="A6" s="17" t="s">
        <v>177</v>
      </c>
      <c r="B6" s="17" t="s">
        <v>425</v>
      </c>
      <c r="C6" s="17" t="s">
        <v>426</v>
      </c>
      <c r="G6" s="13">
        <v>17</v>
      </c>
      <c r="H6" s="13">
        <v>4.2</v>
      </c>
      <c r="I6" s="17" t="s">
        <v>422</v>
      </c>
    </row>
    <row r="7" spans="1:10" s="7" customFormat="1" ht="24" x14ac:dyDescent="0.25">
      <c r="A7" s="7" t="s">
        <v>176</v>
      </c>
      <c r="B7" s="7" t="s">
        <v>427</v>
      </c>
      <c r="C7" s="7" t="s">
        <v>428</v>
      </c>
      <c r="G7" s="15">
        <v>17</v>
      </c>
      <c r="H7" s="15">
        <v>4.2</v>
      </c>
      <c r="I7" s="7" t="s">
        <v>422</v>
      </c>
    </row>
    <row r="8" spans="1:10" s="7" customFormat="1" ht="72" x14ac:dyDescent="0.25">
      <c r="A8" s="7" t="s">
        <v>176</v>
      </c>
      <c r="B8" s="7" t="s">
        <v>429</v>
      </c>
      <c r="C8" s="7" t="s">
        <v>430</v>
      </c>
      <c r="G8" s="15">
        <v>17</v>
      </c>
      <c r="H8" s="15">
        <v>4.2</v>
      </c>
      <c r="I8" s="7" t="s">
        <v>422</v>
      </c>
    </row>
    <row r="9" spans="1:10" s="17" customFormat="1" ht="60" x14ac:dyDescent="0.25">
      <c r="A9" s="17" t="s">
        <v>175</v>
      </c>
      <c r="B9" s="17" t="s">
        <v>431</v>
      </c>
      <c r="C9" s="17" t="s">
        <v>516</v>
      </c>
      <c r="G9" s="13">
        <v>17</v>
      </c>
      <c r="H9" s="13">
        <v>4.2</v>
      </c>
      <c r="I9" s="17" t="s">
        <v>422</v>
      </c>
    </row>
    <row r="10" spans="1:10" s="17" customFormat="1" ht="24" x14ac:dyDescent="0.25">
      <c r="A10" s="17" t="s">
        <v>178</v>
      </c>
      <c r="B10" s="17" t="s">
        <v>432</v>
      </c>
      <c r="C10" s="17" t="s">
        <v>433</v>
      </c>
      <c r="G10" s="13">
        <v>17</v>
      </c>
      <c r="H10" s="13">
        <v>4.2</v>
      </c>
      <c r="I10" s="17" t="s">
        <v>422</v>
      </c>
      <c r="J10" s="17" t="s">
        <v>45</v>
      </c>
    </row>
    <row r="11" spans="1:10" s="17" customFormat="1" ht="24" x14ac:dyDescent="0.25">
      <c r="A11" s="17" t="s">
        <v>178</v>
      </c>
      <c r="B11" s="17" t="s">
        <v>434</v>
      </c>
      <c r="C11" s="17" t="s">
        <v>435</v>
      </c>
      <c r="G11" s="13">
        <v>17</v>
      </c>
      <c r="H11" s="13">
        <v>4.2</v>
      </c>
      <c r="I11" s="17" t="s">
        <v>422</v>
      </c>
      <c r="J11" s="17" t="s">
        <v>45</v>
      </c>
    </row>
    <row r="12" spans="1:10" s="17" customFormat="1" ht="36" x14ac:dyDescent="0.25">
      <c r="A12" s="17" t="s">
        <v>175</v>
      </c>
      <c r="B12" s="17" t="s">
        <v>436</v>
      </c>
      <c r="C12" s="17" t="s">
        <v>437</v>
      </c>
      <c r="G12" s="13">
        <v>17</v>
      </c>
      <c r="H12" s="13">
        <v>4.2</v>
      </c>
      <c r="I12" s="17" t="s">
        <v>422</v>
      </c>
      <c r="J12" s="17" t="s">
        <v>45</v>
      </c>
    </row>
    <row r="13" spans="1:10" s="17" customFormat="1" ht="24" x14ac:dyDescent="0.25">
      <c r="A13" s="17" t="s">
        <v>175</v>
      </c>
      <c r="B13" s="17" t="s">
        <v>438</v>
      </c>
      <c r="C13" s="17" t="s">
        <v>439</v>
      </c>
      <c r="G13" s="13">
        <v>17</v>
      </c>
      <c r="H13" s="13">
        <v>4.2</v>
      </c>
      <c r="I13" s="17" t="s">
        <v>422</v>
      </c>
      <c r="J13" s="17" t="s">
        <v>45</v>
      </c>
    </row>
    <row r="14" spans="1:10" s="17" customFormat="1" ht="36" x14ac:dyDescent="0.25">
      <c r="A14" s="17" t="s">
        <v>175</v>
      </c>
      <c r="B14" s="17" t="s">
        <v>440</v>
      </c>
      <c r="C14" s="17" t="s">
        <v>441</v>
      </c>
      <c r="G14" s="13">
        <v>17</v>
      </c>
      <c r="H14" s="13">
        <v>4.2</v>
      </c>
      <c r="I14" s="17" t="s">
        <v>422</v>
      </c>
    </row>
    <row r="15" spans="1:10" s="17" customFormat="1" ht="48" x14ac:dyDescent="0.25">
      <c r="A15" s="17" t="s">
        <v>178</v>
      </c>
      <c r="B15" s="17" t="s">
        <v>442</v>
      </c>
      <c r="C15" s="17" t="s">
        <v>443</v>
      </c>
      <c r="G15" s="13">
        <v>17</v>
      </c>
      <c r="H15" s="13">
        <v>4.2</v>
      </c>
      <c r="I15" s="17" t="s">
        <v>422</v>
      </c>
    </row>
    <row r="16" spans="1:10" s="17" customFormat="1" ht="48" x14ac:dyDescent="0.25">
      <c r="A16" s="17" t="s">
        <v>178</v>
      </c>
      <c r="B16" s="17" t="s">
        <v>444</v>
      </c>
      <c r="C16" s="17" t="s">
        <v>445</v>
      </c>
      <c r="G16" s="13">
        <v>17</v>
      </c>
      <c r="H16" s="13">
        <v>4.2</v>
      </c>
      <c r="I16" s="17" t="s">
        <v>422</v>
      </c>
    </row>
    <row r="17" spans="1:10" s="17" customFormat="1" ht="72" x14ac:dyDescent="0.25">
      <c r="A17" s="17" t="s">
        <v>178</v>
      </c>
      <c r="B17" s="17" t="s">
        <v>446</v>
      </c>
      <c r="C17" s="7" t="s">
        <v>447</v>
      </c>
      <c r="D17" s="7"/>
      <c r="G17" s="15">
        <v>17</v>
      </c>
      <c r="H17" s="15" t="s">
        <v>448</v>
      </c>
      <c r="I17" s="17" t="s">
        <v>422</v>
      </c>
      <c r="J17" s="17" t="s">
        <v>519</v>
      </c>
    </row>
    <row r="18" spans="1:10" s="17" customFormat="1" ht="48" x14ac:dyDescent="0.25">
      <c r="A18" s="17" t="s">
        <v>179</v>
      </c>
      <c r="B18" s="17" t="s">
        <v>449</v>
      </c>
      <c r="C18" s="17" t="s">
        <v>450</v>
      </c>
      <c r="G18" s="13">
        <v>17</v>
      </c>
      <c r="H18" s="13">
        <v>4.3</v>
      </c>
      <c r="I18" s="17" t="s">
        <v>422</v>
      </c>
    </row>
    <row r="19" spans="1:10" s="17" customFormat="1" ht="24" x14ac:dyDescent="0.25">
      <c r="A19" s="17" t="s">
        <v>177</v>
      </c>
      <c r="B19" s="17" t="s">
        <v>451</v>
      </c>
      <c r="C19" s="17" t="s">
        <v>452</v>
      </c>
      <c r="G19" s="13">
        <v>17</v>
      </c>
      <c r="H19" s="16" t="s">
        <v>504</v>
      </c>
      <c r="I19" s="17" t="s">
        <v>422</v>
      </c>
      <c r="J19" s="17" t="s">
        <v>45</v>
      </c>
    </row>
    <row r="20" spans="1:10" s="17" customFormat="1" ht="48" x14ac:dyDescent="0.25">
      <c r="B20" s="17" t="s">
        <v>453</v>
      </c>
      <c r="C20" s="17" t="s">
        <v>454</v>
      </c>
      <c r="G20" s="13">
        <v>17</v>
      </c>
      <c r="H20" s="17">
        <v>4.3</v>
      </c>
      <c r="I20" s="17" t="s">
        <v>422</v>
      </c>
    </row>
    <row r="21" spans="1:10" s="17" customFormat="1" ht="36" x14ac:dyDescent="0.25">
      <c r="B21" s="17" t="s">
        <v>455</v>
      </c>
      <c r="C21" s="17" t="s">
        <v>456</v>
      </c>
      <c r="G21" s="13">
        <v>17</v>
      </c>
      <c r="H21" s="17">
        <v>4.3</v>
      </c>
      <c r="I21" s="17" t="s">
        <v>422</v>
      </c>
    </row>
    <row r="22" spans="1:10" s="17" customFormat="1" ht="48" x14ac:dyDescent="0.25">
      <c r="B22" s="17" t="s">
        <v>457</v>
      </c>
      <c r="C22" s="17" t="s">
        <v>454</v>
      </c>
      <c r="G22" s="13">
        <v>17</v>
      </c>
      <c r="H22" s="17">
        <v>4.3</v>
      </c>
      <c r="I22" s="17" t="s">
        <v>422</v>
      </c>
    </row>
    <row r="23" spans="1:10" s="17" customFormat="1" ht="72" x14ac:dyDescent="0.25">
      <c r="B23" s="17" t="s">
        <v>458</v>
      </c>
      <c r="C23" s="17" t="s">
        <v>459</v>
      </c>
      <c r="G23" s="13">
        <v>17</v>
      </c>
      <c r="H23" s="17">
        <v>4.3</v>
      </c>
      <c r="I23" s="17" t="s">
        <v>422</v>
      </c>
      <c r="J23" s="17" t="s">
        <v>45</v>
      </c>
    </row>
    <row r="24" spans="1:10" s="17" customFormat="1" x14ac:dyDescent="0.25">
      <c r="B24" s="17" t="s">
        <v>460</v>
      </c>
      <c r="C24" s="17" t="s">
        <v>461</v>
      </c>
      <c r="G24" s="13">
        <v>17</v>
      </c>
      <c r="H24" s="17">
        <v>4.3</v>
      </c>
      <c r="I24" s="17" t="s">
        <v>422</v>
      </c>
    </row>
    <row r="25" spans="1:10" s="17" customFormat="1" ht="108" x14ac:dyDescent="0.25">
      <c r="B25" s="17" t="s">
        <v>462</v>
      </c>
      <c r="C25" s="17" t="s">
        <v>463</v>
      </c>
      <c r="G25" s="13">
        <v>17</v>
      </c>
      <c r="H25" s="17">
        <v>4.3</v>
      </c>
      <c r="I25" s="17" t="s">
        <v>422</v>
      </c>
    </row>
    <row r="26" spans="1:10" s="17" customFormat="1" ht="36" x14ac:dyDescent="0.25">
      <c r="B26" s="17" t="s">
        <v>464</v>
      </c>
      <c r="C26" s="17" t="s">
        <v>465</v>
      </c>
      <c r="G26" s="13">
        <v>17</v>
      </c>
      <c r="H26" s="17">
        <v>4.3</v>
      </c>
      <c r="I26" s="17" t="s">
        <v>422</v>
      </c>
    </row>
    <row r="27" spans="1:10" s="17" customFormat="1" ht="36" x14ac:dyDescent="0.25">
      <c r="B27" s="17" t="s">
        <v>466</v>
      </c>
      <c r="C27" s="17" t="s">
        <v>467</v>
      </c>
      <c r="G27" s="13">
        <v>17</v>
      </c>
      <c r="H27" s="17">
        <v>4.3</v>
      </c>
      <c r="I27" s="17" t="s">
        <v>422</v>
      </c>
    </row>
    <row r="28" spans="1:10" s="17" customFormat="1" ht="24" x14ac:dyDescent="0.25">
      <c r="B28" s="17" t="s">
        <v>468</v>
      </c>
      <c r="C28" s="17" t="s">
        <v>469</v>
      </c>
      <c r="G28" s="13">
        <v>17</v>
      </c>
      <c r="H28" s="17">
        <v>4.3</v>
      </c>
      <c r="I28" s="17" t="s">
        <v>422</v>
      </c>
    </row>
    <row r="29" spans="1:10" s="17" customFormat="1" ht="36" x14ac:dyDescent="0.25">
      <c r="B29" s="17" t="s">
        <v>470</v>
      </c>
      <c r="C29" s="17" t="s">
        <v>471</v>
      </c>
      <c r="G29" s="13">
        <v>17</v>
      </c>
      <c r="H29" s="17" t="s">
        <v>472</v>
      </c>
      <c r="I29" s="17" t="s">
        <v>422</v>
      </c>
      <c r="J29" s="17" t="s">
        <v>521</v>
      </c>
    </row>
    <row r="30" spans="1:10" s="17" customFormat="1" ht="48" x14ac:dyDescent="0.25">
      <c r="B30" s="17" t="s">
        <v>473</v>
      </c>
      <c r="C30" s="17" t="s">
        <v>474</v>
      </c>
      <c r="G30" s="13">
        <v>17</v>
      </c>
      <c r="H30" s="17" t="s">
        <v>472</v>
      </c>
      <c r="I30" s="17" t="s">
        <v>422</v>
      </c>
      <c r="J30" s="17" t="s">
        <v>521</v>
      </c>
    </row>
    <row r="31" spans="1:10" s="17" customFormat="1" ht="36" x14ac:dyDescent="0.25">
      <c r="B31" s="17" t="s">
        <v>475</v>
      </c>
      <c r="C31" s="17" t="s">
        <v>476</v>
      </c>
      <c r="G31" s="13">
        <v>17</v>
      </c>
      <c r="H31" s="17" t="s">
        <v>472</v>
      </c>
      <c r="I31" s="17" t="s">
        <v>422</v>
      </c>
      <c r="J31" s="17" t="s">
        <v>521</v>
      </c>
    </row>
    <row r="32" spans="1:10" s="17" customFormat="1" ht="24" x14ac:dyDescent="0.25">
      <c r="B32" s="17" t="s">
        <v>477</v>
      </c>
      <c r="C32" s="17" t="s">
        <v>478</v>
      </c>
      <c r="G32" s="13">
        <v>17</v>
      </c>
      <c r="H32" s="17" t="s">
        <v>472</v>
      </c>
      <c r="I32" s="17" t="s">
        <v>422</v>
      </c>
    </row>
    <row r="33" spans="2:10" s="17" customFormat="1" ht="48" x14ac:dyDescent="0.25">
      <c r="B33" s="17" t="s">
        <v>479</v>
      </c>
      <c r="C33" s="17" t="s">
        <v>480</v>
      </c>
      <c r="G33" s="13">
        <v>17</v>
      </c>
      <c r="H33" s="17" t="s">
        <v>472</v>
      </c>
      <c r="I33" s="17" t="s">
        <v>422</v>
      </c>
    </row>
    <row r="34" spans="2:10" s="17" customFormat="1" ht="24" x14ac:dyDescent="0.25">
      <c r="B34" s="17" t="s">
        <v>481</v>
      </c>
      <c r="C34" s="17" t="s">
        <v>482</v>
      </c>
      <c r="G34" s="13">
        <v>17</v>
      </c>
      <c r="H34" s="17" t="s">
        <v>472</v>
      </c>
      <c r="I34" s="17" t="s">
        <v>422</v>
      </c>
      <c r="J34" s="17" t="s">
        <v>522</v>
      </c>
    </row>
    <row r="35" spans="2:10" s="17" customFormat="1" ht="72" x14ac:dyDescent="0.25">
      <c r="B35" s="17" t="s">
        <v>483</v>
      </c>
      <c r="C35" s="17" t="s">
        <v>484</v>
      </c>
      <c r="G35" s="13">
        <v>17</v>
      </c>
      <c r="H35" s="17" t="s">
        <v>472</v>
      </c>
      <c r="I35" s="17" t="s">
        <v>422</v>
      </c>
    </row>
    <row r="36" spans="2:10" s="17" customFormat="1" ht="36" x14ac:dyDescent="0.25">
      <c r="B36" s="17" t="s">
        <v>485</v>
      </c>
      <c r="C36" s="17" t="s">
        <v>486</v>
      </c>
      <c r="G36" s="13">
        <v>17</v>
      </c>
      <c r="H36" s="17">
        <v>4.5</v>
      </c>
      <c r="I36" s="17" t="s">
        <v>422</v>
      </c>
    </row>
    <row r="37" spans="2:10" s="17" customFormat="1" ht="24" x14ac:dyDescent="0.25">
      <c r="B37" s="17" t="s">
        <v>487</v>
      </c>
      <c r="C37" s="17" t="s">
        <v>488</v>
      </c>
      <c r="G37" s="13">
        <v>17</v>
      </c>
      <c r="H37" s="17">
        <v>4.7</v>
      </c>
      <c r="I37" s="17" t="s">
        <v>422</v>
      </c>
    </row>
    <row r="38" spans="2:10" s="17" customFormat="1" ht="24" x14ac:dyDescent="0.25">
      <c r="B38" s="17" t="s">
        <v>489</v>
      </c>
      <c r="C38" s="17" t="s">
        <v>490</v>
      </c>
      <c r="G38" s="13">
        <v>17</v>
      </c>
      <c r="H38" s="17">
        <v>4.7</v>
      </c>
      <c r="I38" s="17" t="s">
        <v>422</v>
      </c>
    </row>
    <row r="39" spans="2:10" s="17" customFormat="1" ht="48" x14ac:dyDescent="0.25">
      <c r="B39" s="17" t="s">
        <v>491</v>
      </c>
      <c r="C39" s="17" t="s">
        <v>505</v>
      </c>
      <c r="G39" s="13">
        <v>17</v>
      </c>
      <c r="H39" s="17">
        <v>4.9000000000000004</v>
      </c>
      <c r="I39" s="17" t="s">
        <v>422</v>
      </c>
      <c r="J39" s="17" t="s">
        <v>523</v>
      </c>
    </row>
    <row r="40" spans="2:10" s="17" customFormat="1" ht="48" x14ac:dyDescent="0.25">
      <c r="B40" s="17" t="s">
        <v>492</v>
      </c>
      <c r="C40" s="17" t="s">
        <v>506</v>
      </c>
      <c r="G40" s="13">
        <v>17</v>
      </c>
      <c r="H40" s="17">
        <v>4.9000000000000004</v>
      </c>
      <c r="I40" s="17" t="s">
        <v>422</v>
      </c>
    </row>
    <row r="41" spans="2:10" s="17" customFormat="1" ht="60" x14ac:dyDescent="0.25">
      <c r="B41" s="17" t="s">
        <v>493</v>
      </c>
      <c r="C41" s="17" t="s">
        <v>507</v>
      </c>
      <c r="G41" s="13">
        <v>17</v>
      </c>
      <c r="H41" s="17">
        <v>4.9000000000000004</v>
      </c>
      <c r="I41" s="17" t="s">
        <v>422</v>
      </c>
    </row>
    <row r="42" spans="2:10" s="17" customFormat="1" ht="60" x14ac:dyDescent="0.25">
      <c r="B42" s="17" t="s">
        <v>494</v>
      </c>
      <c r="C42" s="17" t="s">
        <v>508</v>
      </c>
      <c r="G42" s="13">
        <v>17</v>
      </c>
      <c r="H42" s="17">
        <v>4.9000000000000004</v>
      </c>
      <c r="I42" s="17" t="s">
        <v>422</v>
      </c>
      <c r="J42" s="17" t="s">
        <v>523</v>
      </c>
    </row>
    <row r="43" spans="2:10" s="17" customFormat="1" ht="48" x14ac:dyDescent="0.25">
      <c r="B43" s="17" t="s">
        <v>495</v>
      </c>
      <c r="C43" s="17" t="s">
        <v>509</v>
      </c>
      <c r="G43" s="13">
        <v>17</v>
      </c>
      <c r="H43" s="17">
        <v>4.9000000000000004</v>
      </c>
      <c r="I43" s="17" t="s">
        <v>422</v>
      </c>
      <c r="J43" s="17" t="s">
        <v>523</v>
      </c>
    </row>
    <row r="44" spans="2:10" s="17" customFormat="1" ht="36" x14ac:dyDescent="0.25">
      <c r="B44" s="17" t="s">
        <v>496</v>
      </c>
      <c r="C44" s="17" t="s">
        <v>510</v>
      </c>
      <c r="G44" s="13">
        <v>17</v>
      </c>
      <c r="H44" s="17" t="s">
        <v>497</v>
      </c>
      <c r="I44" s="17" t="s">
        <v>422</v>
      </c>
    </row>
    <row r="45" spans="2:10" s="17" customFormat="1" ht="60" x14ac:dyDescent="0.25">
      <c r="B45" s="17" t="s">
        <v>498</v>
      </c>
      <c r="C45" s="17" t="s">
        <v>511</v>
      </c>
      <c r="G45" s="13">
        <v>17</v>
      </c>
      <c r="H45" s="17" t="s">
        <v>497</v>
      </c>
      <c r="I45" s="17" t="s">
        <v>422</v>
      </c>
    </row>
    <row r="46" spans="2:10" s="17" customFormat="1" ht="48" x14ac:dyDescent="0.25">
      <c r="B46" s="17" t="s">
        <v>499</v>
      </c>
      <c r="C46" s="17" t="s">
        <v>500</v>
      </c>
      <c r="G46" s="13">
        <v>17</v>
      </c>
      <c r="H46" s="17" t="s">
        <v>497</v>
      </c>
      <c r="I46" s="17" t="s">
        <v>422</v>
      </c>
    </row>
    <row r="47" spans="2:10" s="17" customFormat="1" ht="48" x14ac:dyDescent="0.25">
      <c r="B47" s="17" t="s">
        <v>501</v>
      </c>
      <c r="C47" s="17" t="s">
        <v>502</v>
      </c>
      <c r="G47" s="13">
        <v>17</v>
      </c>
      <c r="H47" s="17" t="s">
        <v>497</v>
      </c>
      <c r="I47" s="17" t="s">
        <v>422</v>
      </c>
    </row>
    <row r="48" spans="2:10" s="17" customFormat="1" ht="60" x14ac:dyDescent="0.25">
      <c r="B48" s="17" t="s">
        <v>503</v>
      </c>
      <c r="C48" s="17" t="s">
        <v>512</v>
      </c>
      <c r="G48" s="13">
        <v>17</v>
      </c>
      <c r="H48" s="17" t="s">
        <v>497</v>
      </c>
      <c r="I48" s="17" t="s">
        <v>422</v>
      </c>
      <c r="J48" s="17" t="s">
        <v>524</v>
      </c>
    </row>
    <row r="49" spans="6:6" s="17" customFormat="1" x14ac:dyDescent="0.25">
      <c r="F49" s="13"/>
    </row>
    <row r="50" spans="6:6" s="17" customFormat="1" x14ac:dyDescent="0.25">
      <c r="F50" s="13"/>
    </row>
    <row r="51" spans="6:6" x14ac:dyDescent="0.25">
      <c r="F51" s="22"/>
    </row>
    <row r="52" spans="6:6" x14ac:dyDescent="0.25">
      <c r="F52" s="22"/>
    </row>
    <row r="53" spans="6:6" x14ac:dyDescent="0.25">
      <c r="F53" s="22"/>
    </row>
    <row r="54" spans="6:6" x14ac:dyDescent="0.25">
      <c r="F54" s="22"/>
    </row>
    <row r="55" spans="6:6" x14ac:dyDescent="0.25">
      <c r="F55" s="22"/>
    </row>
    <row r="56" spans="6:6" x14ac:dyDescent="0.25">
      <c r="F56" s="22"/>
    </row>
    <row r="57" spans="6:6" x14ac:dyDescent="0.25">
      <c r="F57" s="22"/>
    </row>
    <row r="58" spans="6:6" x14ac:dyDescent="0.25">
      <c r="F58" s="22"/>
    </row>
    <row r="59" spans="6:6" x14ac:dyDescent="0.25">
      <c r="F59" s="22"/>
    </row>
    <row r="60" spans="6:6" x14ac:dyDescent="0.25">
      <c r="F60" s="22"/>
    </row>
    <row r="61" spans="6:6" x14ac:dyDescent="0.25">
      <c r="F61" s="22"/>
    </row>
    <row r="62" spans="6:6" x14ac:dyDescent="0.25">
      <c r="F62" s="22"/>
    </row>
    <row r="63" spans="6:6" x14ac:dyDescent="0.25">
      <c r="F63" s="22"/>
    </row>
    <row r="64" spans="6:6" x14ac:dyDescent="0.25">
      <c r="F64" s="22"/>
    </row>
    <row r="65" spans="6:6" x14ac:dyDescent="0.25">
      <c r="F65" s="22"/>
    </row>
    <row r="66" spans="6:6" x14ac:dyDescent="0.25">
      <c r="F66" s="22"/>
    </row>
    <row r="67" spans="6:6" x14ac:dyDescent="0.25">
      <c r="F67" s="22"/>
    </row>
    <row r="68" spans="6:6" x14ac:dyDescent="0.25">
      <c r="F68" s="22"/>
    </row>
    <row r="69" spans="6:6" x14ac:dyDescent="0.25">
      <c r="F69" s="22"/>
    </row>
    <row r="70" spans="6:6" x14ac:dyDescent="0.25">
      <c r="F70" s="22"/>
    </row>
    <row r="71" spans="6:6" x14ac:dyDescent="0.25">
      <c r="F71" s="22"/>
    </row>
    <row r="72" spans="6:6" x14ac:dyDescent="0.25">
      <c r="F72" s="22"/>
    </row>
    <row r="73" spans="6:6" x14ac:dyDescent="0.25">
      <c r="F73" s="22"/>
    </row>
    <row r="74" spans="6:6" x14ac:dyDescent="0.25">
      <c r="F74" s="22"/>
    </row>
    <row r="75" spans="6:6" x14ac:dyDescent="0.25">
      <c r="F75" s="22"/>
    </row>
    <row r="76" spans="6:6" x14ac:dyDescent="0.25">
      <c r="F76" s="22"/>
    </row>
    <row r="77" spans="6:6" x14ac:dyDescent="0.25">
      <c r="F77" s="22"/>
    </row>
    <row r="78" spans="6:6" x14ac:dyDescent="0.25">
      <c r="F78" s="22"/>
    </row>
    <row r="79" spans="6:6" x14ac:dyDescent="0.25">
      <c r="F79" s="22"/>
    </row>
    <row r="80" spans="6:6" x14ac:dyDescent="0.25">
      <c r="F80" s="22"/>
    </row>
    <row r="81" spans="6:6" x14ac:dyDescent="0.25">
      <c r="F81" s="22"/>
    </row>
    <row r="82" spans="6:6" x14ac:dyDescent="0.25">
      <c r="F82" s="22"/>
    </row>
    <row r="83" spans="6:6" x14ac:dyDescent="0.25">
      <c r="F83" s="22"/>
    </row>
    <row r="84" spans="6:6" x14ac:dyDescent="0.25">
      <c r="F84" s="22"/>
    </row>
    <row r="85" spans="6:6" x14ac:dyDescent="0.25">
      <c r="F85" s="22"/>
    </row>
    <row r="86" spans="6:6" x14ac:dyDescent="0.25">
      <c r="F86" s="22"/>
    </row>
    <row r="87" spans="6:6" x14ac:dyDescent="0.25">
      <c r="F87" s="22"/>
    </row>
    <row r="88" spans="6:6" x14ac:dyDescent="0.25">
      <c r="F88" s="22"/>
    </row>
    <row r="89" spans="6:6" x14ac:dyDescent="0.25">
      <c r="F89" s="22"/>
    </row>
    <row r="90" spans="6:6" x14ac:dyDescent="0.25">
      <c r="F90" s="22"/>
    </row>
    <row r="91" spans="6:6" x14ac:dyDescent="0.25">
      <c r="F91" s="22"/>
    </row>
    <row r="92" spans="6:6" x14ac:dyDescent="0.25">
      <c r="F92" s="22"/>
    </row>
    <row r="93" spans="6:6" x14ac:dyDescent="0.25">
      <c r="F93" s="22"/>
    </row>
    <row r="94" spans="6:6" x14ac:dyDescent="0.25">
      <c r="F94" s="22"/>
    </row>
    <row r="95" spans="6:6" x14ac:dyDescent="0.25">
      <c r="F95" s="22"/>
    </row>
    <row r="96" spans="6:6" x14ac:dyDescent="0.25">
      <c r="F96" s="22"/>
    </row>
    <row r="97" spans="6:6" x14ac:dyDescent="0.25">
      <c r="F97" s="22"/>
    </row>
    <row r="98" spans="6:6" x14ac:dyDescent="0.25">
      <c r="F98" s="22"/>
    </row>
    <row r="99" spans="6:6" x14ac:dyDescent="0.25">
      <c r="F99" s="22"/>
    </row>
    <row r="100" spans="6:6" x14ac:dyDescent="0.25">
      <c r="F100" s="22"/>
    </row>
    <row r="101" spans="6:6" x14ac:dyDescent="0.25">
      <c r="F101" s="22"/>
    </row>
    <row r="102" spans="6:6" x14ac:dyDescent="0.25">
      <c r="F102" s="22"/>
    </row>
    <row r="103" spans="6:6" x14ac:dyDescent="0.25">
      <c r="F103" s="22"/>
    </row>
    <row r="104" spans="6:6" x14ac:dyDescent="0.25">
      <c r="F104" s="22"/>
    </row>
    <row r="105" spans="6:6" x14ac:dyDescent="0.25">
      <c r="F105" s="22"/>
    </row>
    <row r="106" spans="6:6" x14ac:dyDescent="0.25">
      <c r="F106" s="22"/>
    </row>
    <row r="107" spans="6:6" x14ac:dyDescent="0.25">
      <c r="F107" s="22"/>
    </row>
    <row r="108" spans="6:6" x14ac:dyDescent="0.25">
      <c r="F108" s="22"/>
    </row>
    <row r="109" spans="6:6" x14ac:dyDescent="0.25">
      <c r="F109" s="22"/>
    </row>
    <row r="110" spans="6:6" x14ac:dyDescent="0.25">
      <c r="F110" s="22"/>
    </row>
    <row r="111" spans="6:6" x14ac:dyDescent="0.25">
      <c r="F111" s="22"/>
    </row>
    <row r="112" spans="6:6" x14ac:dyDescent="0.25">
      <c r="F112" s="22"/>
    </row>
    <row r="113" spans="6:6" x14ac:dyDescent="0.25">
      <c r="F113" s="22"/>
    </row>
    <row r="114" spans="6:6" x14ac:dyDescent="0.25">
      <c r="F114" s="22"/>
    </row>
    <row r="115" spans="6:6" x14ac:dyDescent="0.25">
      <c r="F115" s="22"/>
    </row>
    <row r="116" spans="6:6" x14ac:dyDescent="0.25">
      <c r="F116" s="22"/>
    </row>
    <row r="117" spans="6:6" x14ac:dyDescent="0.25">
      <c r="F117" s="22"/>
    </row>
    <row r="118" spans="6:6" x14ac:dyDescent="0.25">
      <c r="F118" s="22"/>
    </row>
    <row r="119" spans="6:6" x14ac:dyDescent="0.25">
      <c r="F119" s="22"/>
    </row>
    <row r="120" spans="6:6" x14ac:dyDescent="0.25">
      <c r="F120" s="22"/>
    </row>
    <row r="121" spans="6:6" x14ac:dyDescent="0.25">
      <c r="F121" s="22"/>
    </row>
    <row r="122" spans="6:6" x14ac:dyDescent="0.25">
      <c r="F122" s="22"/>
    </row>
    <row r="123" spans="6:6" x14ac:dyDescent="0.25">
      <c r="F123" s="22"/>
    </row>
    <row r="124" spans="6:6" x14ac:dyDescent="0.25">
      <c r="F124" s="22"/>
    </row>
    <row r="125" spans="6:6" x14ac:dyDescent="0.25">
      <c r="F125" s="22"/>
    </row>
    <row r="126" spans="6:6" x14ac:dyDescent="0.25">
      <c r="F126" s="22"/>
    </row>
    <row r="127" spans="6:6" x14ac:dyDescent="0.25">
      <c r="F127" s="22"/>
    </row>
    <row r="128" spans="6:6" x14ac:dyDescent="0.25">
      <c r="F128" s="22"/>
    </row>
    <row r="129" spans="6:6" x14ac:dyDescent="0.25">
      <c r="F129" s="22"/>
    </row>
    <row r="130" spans="6:6" x14ac:dyDescent="0.25">
      <c r="F130" s="22"/>
    </row>
    <row r="131" spans="6:6" x14ac:dyDescent="0.25">
      <c r="F131" s="22"/>
    </row>
    <row r="132" spans="6:6" x14ac:dyDescent="0.25">
      <c r="F132" s="22"/>
    </row>
    <row r="133" spans="6:6" x14ac:dyDescent="0.25">
      <c r="F133" s="22"/>
    </row>
    <row r="134" spans="6:6" x14ac:dyDescent="0.25">
      <c r="F134" s="22"/>
    </row>
    <row r="135" spans="6:6" x14ac:dyDescent="0.25">
      <c r="F135" s="22"/>
    </row>
    <row r="136" spans="6:6" x14ac:dyDescent="0.25">
      <c r="F136" s="22"/>
    </row>
    <row r="137" spans="6:6" x14ac:dyDescent="0.25">
      <c r="F137" s="22"/>
    </row>
    <row r="138" spans="6:6" x14ac:dyDescent="0.25">
      <c r="F138" s="22"/>
    </row>
    <row r="139" spans="6:6" x14ac:dyDescent="0.25">
      <c r="F139" s="22"/>
    </row>
    <row r="140" spans="6:6" x14ac:dyDescent="0.25">
      <c r="F140" s="22"/>
    </row>
    <row r="141" spans="6:6" x14ac:dyDescent="0.25">
      <c r="F141" s="22"/>
    </row>
    <row r="142" spans="6:6" x14ac:dyDescent="0.25">
      <c r="F142" s="22"/>
    </row>
    <row r="143" spans="6:6" x14ac:dyDescent="0.25">
      <c r="F143" s="22"/>
    </row>
    <row r="144" spans="6:6" x14ac:dyDescent="0.25">
      <c r="F144" s="22"/>
    </row>
    <row r="145" spans="6:6" x14ac:dyDescent="0.25">
      <c r="F145" s="22"/>
    </row>
    <row r="146" spans="6:6" x14ac:dyDescent="0.25">
      <c r="F146" s="22"/>
    </row>
    <row r="147" spans="6:6" x14ac:dyDescent="0.25">
      <c r="F147" s="22"/>
    </row>
    <row r="148" spans="6:6" x14ac:dyDescent="0.25">
      <c r="F148" s="22"/>
    </row>
    <row r="149" spans="6:6" x14ac:dyDescent="0.25">
      <c r="F149" s="22"/>
    </row>
    <row r="150" spans="6:6" x14ac:dyDescent="0.25">
      <c r="F150" s="22"/>
    </row>
    <row r="151" spans="6:6" x14ac:dyDescent="0.25">
      <c r="F151" s="22"/>
    </row>
    <row r="152" spans="6:6" x14ac:dyDescent="0.25">
      <c r="F152" s="22"/>
    </row>
    <row r="153" spans="6:6" x14ac:dyDescent="0.25">
      <c r="F153" s="22"/>
    </row>
    <row r="154" spans="6:6" x14ac:dyDescent="0.25">
      <c r="F154" s="22"/>
    </row>
    <row r="155" spans="6:6" x14ac:dyDescent="0.25">
      <c r="F155" s="22"/>
    </row>
    <row r="156" spans="6:6" x14ac:dyDescent="0.25">
      <c r="F156" s="22"/>
    </row>
    <row r="157" spans="6:6" x14ac:dyDescent="0.25">
      <c r="F157" s="22"/>
    </row>
    <row r="158" spans="6:6" x14ac:dyDescent="0.25">
      <c r="F158" s="22"/>
    </row>
    <row r="159" spans="6:6" x14ac:dyDescent="0.25">
      <c r="F159" s="22"/>
    </row>
    <row r="160" spans="6:6" x14ac:dyDescent="0.25">
      <c r="F160" s="22"/>
    </row>
    <row r="161" spans="6:6" x14ac:dyDescent="0.25">
      <c r="F161" s="22"/>
    </row>
    <row r="162" spans="6:6" x14ac:dyDescent="0.25">
      <c r="F162" s="22"/>
    </row>
    <row r="163" spans="6:6" x14ac:dyDescent="0.25">
      <c r="F163" s="22"/>
    </row>
    <row r="164" spans="6:6" x14ac:dyDescent="0.25">
      <c r="F164" s="22"/>
    </row>
    <row r="165" spans="6:6" x14ac:dyDescent="0.25">
      <c r="F165" s="22"/>
    </row>
    <row r="166" spans="6:6" x14ac:dyDescent="0.25">
      <c r="F166" s="22"/>
    </row>
    <row r="167" spans="6:6" x14ac:dyDescent="0.25">
      <c r="F167" s="22"/>
    </row>
    <row r="168" spans="6:6" x14ac:dyDescent="0.25">
      <c r="F168" s="22"/>
    </row>
    <row r="169" spans="6:6" x14ac:dyDescent="0.25">
      <c r="F169" s="22"/>
    </row>
    <row r="170" spans="6:6" x14ac:dyDescent="0.25">
      <c r="F170" s="22"/>
    </row>
    <row r="171" spans="6:6" x14ac:dyDescent="0.25">
      <c r="F171" s="22"/>
    </row>
    <row r="172" spans="6:6" x14ac:dyDescent="0.25">
      <c r="F172" s="22"/>
    </row>
    <row r="173" spans="6:6" x14ac:dyDescent="0.25">
      <c r="F173" s="22"/>
    </row>
    <row r="174" spans="6:6" x14ac:dyDescent="0.25">
      <c r="F174" s="22"/>
    </row>
    <row r="175" spans="6:6" x14ac:dyDescent="0.25">
      <c r="F175" s="22"/>
    </row>
    <row r="176" spans="6:6" x14ac:dyDescent="0.25">
      <c r="F176" s="22"/>
    </row>
    <row r="177" spans="6:6" x14ac:dyDescent="0.25">
      <c r="F177" s="22"/>
    </row>
    <row r="178" spans="6:6" x14ac:dyDescent="0.25">
      <c r="F178" s="22"/>
    </row>
    <row r="179" spans="6:6" x14ac:dyDescent="0.25">
      <c r="F179" s="22"/>
    </row>
    <row r="180" spans="6:6" x14ac:dyDescent="0.25">
      <c r="F180" s="22"/>
    </row>
    <row r="181" spans="6:6" x14ac:dyDescent="0.25">
      <c r="F181" s="22"/>
    </row>
    <row r="182" spans="6:6" x14ac:dyDescent="0.25">
      <c r="F182" s="22"/>
    </row>
    <row r="183" spans="6:6" x14ac:dyDescent="0.25">
      <c r="F183" s="22"/>
    </row>
    <row r="184" spans="6:6" x14ac:dyDescent="0.25">
      <c r="F184" s="22"/>
    </row>
    <row r="185" spans="6:6" x14ac:dyDescent="0.25">
      <c r="F185" s="22"/>
    </row>
    <row r="186" spans="6:6" x14ac:dyDescent="0.25">
      <c r="F186" s="22"/>
    </row>
    <row r="187" spans="6:6" x14ac:dyDescent="0.25">
      <c r="F187" s="22"/>
    </row>
    <row r="188" spans="6:6" x14ac:dyDescent="0.25">
      <c r="F188" s="22"/>
    </row>
    <row r="189" spans="6:6" x14ac:dyDescent="0.25">
      <c r="F189" s="22"/>
    </row>
    <row r="190" spans="6:6" x14ac:dyDescent="0.25">
      <c r="F190" s="22"/>
    </row>
    <row r="191" spans="6:6" x14ac:dyDescent="0.25">
      <c r="F191" s="22"/>
    </row>
    <row r="192" spans="6:6" x14ac:dyDescent="0.25">
      <c r="F192" s="22"/>
    </row>
    <row r="193" spans="6:6" x14ac:dyDescent="0.25">
      <c r="F193" s="22"/>
    </row>
    <row r="194" spans="6:6" x14ac:dyDescent="0.25">
      <c r="F194" s="22"/>
    </row>
    <row r="195" spans="6:6" x14ac:dyDescent="0.25">
      <c r="F195" s="22"/>
    </row>
    <row r="196" spans="6:6" x14ac:dyDescent="0.25">
      <c r="F196" s="22"/>
    </row>
    <row r="197" spans="6:6" x14ac:dyDescent="0.25">
      <c r="F197" s="22"/>
    </row>
    <row r="198" spans="6:6" x14ac:dyDescent="0.25">
      <c r="F198" s="22"/>
    </row>
    <row r="199" spans="6:6" x14ac:dyDescent="0.25">
      <c r="F199" s="22"/>
    </row>
    <row r="200" spans="6:6" x14ac:dyDescent="0.25">
      <c r="F200" s="22"/>
    </row>
    <row r="201" spans="6:6" x14ac:dyDescent="0.25">
      <c r="F201" s="22"/>
    </row>
    <row r="202" spans="6:6" x14ac:dyDescent="0.25">
      <c r="F202" s="22"/>
    </row>
    <row r="203" spans="6:6" x14ac:dyDescent="0.25">
      <c r="F203" s="22"/>
    </row>
    <row r="204" spans="6:6" x14ac:dyDescent="0.25">
      <c r="F204" s="22"/>
    </row>
    <row r="205" spans="6:6" x14ac:dyDescent="0.25">
      <c r="F205" s="22"/>
    </row>
    <row r="206" spans="6:6" x14ac:dyDescent="0.25">
      <c r="F206" s="22"/>
    </row>
    <row r="207" spans="6:6" x14ac:dyDescent="0.25">
      <c r="F207" s="22"/>
    </row>
    <row r="208" spans="6:6" x14ac:dyDescent="0.25">
      <c r="F208" s="22"/>
    </row>
    <row r="209" spans="6:6" x14ac:dyDescent="0.25">
      <c r="F209" s="22"/>
    </row>
    <row r="210" spans="6:6" x14ac:dyDescent="0.25">
      <c r="F210" s="22"/>
    </row>
    <row r="211" spans="6:6" x14ac:dyDescent="0.25">
      <c r="F211" s="22"/>
    </row>
    <row r="212" spans="6:6" x14ac:dyDescent="0.25">
      <c r="F212" s="22"/>
    </row>
    <row r="213" spans="6:6" x14ac:dyDescent="0.25">
      <c r="F213" s="22"/>
    </row>
    <row r="214" spans="6:6" x14ac:dyDescent="0.25">
      <c r="F214" s="22"/>
    </row>
    <row r="215" spans="6:6" x14ac:dyDescent="0.25">
      <c r="F215" s="22"/>
    </row>
    <row r="216" spans="6:6" x14ac:dyDescent="0.25">
      <c r="F216" s="22"/>
    </row>
    <row r="217" spans="6:6" x14ac:dyDescent="0.25">
      <c r="F217" s="22"/>
    </row>
    <row r="218" spans="6:6" x14ac:dyDescent="0.25">
      <c r="F218" s="22"/>
    </row>
    <row r="219" spans="6:6" x14ac:dyDescent="0.25">
      <c r="F219" s="22"/>
    </row>
    <row r="220" spans="6:6" x14ac:dyDescent="0.25">
      <c r="F220" s="22"/>
    </row>
    <row r="221" spans="6:6" x14ac:dyDescent="0.25">
      <c r="F221" s="22"/>
    </row>
    <row r="222" spans="6:6" x14ac:dyDescent="0.25">
      <c r="F222" s="22"/>
    </row>
    <row r="223" spans="6:6" x14ac:dyDescent="0.25">
      <c r="F223" s="22"/>
    </row>
    <row r="224" spans="6:6" x14ac:dyDescent="0.25">
      <c r="F224" s="22"/>
    </row>
  </sheetData>
  <mergeCells count="8">
    <mergeCell ref="J1:J2"/>
    <mergeCell ref="F1:F2"/>
    <mergeCell ref="B3:J3"/>
    <mergeCell ref="G1:I1"/>
    <mergeCell ref="B1:B2"/>
    <mergeCell ref="C1:C2"/>
    <mergeCell ref="D1:D2"/>
    <mergeCell ref="E1:E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vt:lpstr>
      <vt:lpstr>S-104 HDF5 Dataset Checks</vt:lpstr>
      <vt:lpstr>S-104 Exchange Set Checks</vt:lpstr>
      <vt:lpstr>S-104 Cross Checks</vt:lpstr>
      <vt:lpstr>S-100 Generic Checks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raphaelm</dc:creator>
  <cp:lastModifiedBy>Raphael Malyankar</cp:lastModifiedBy>
  <cp:lastPrinted>2019-09-18T01:52:01Z</cp:lastPrinted>
  <dcterms:created xsi:type="dcterms:W3CDTF">2015-06-05T18:17:20Z</dcterms:created>
  <dcterms:modified xsi:type="dcterms:W3CDTF">2024-02-09T06:51:14Z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004400f6-375d-4ea9-a07e-7ea7d48990b0</vt:lpwstr>
  </property>
</Properties>
</file>